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21075" windowHeight="762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Arkusz1!$A$1:$K$21</definedName>
  </definedNames>
  <calcPr calcId="145621"/>
</workbook>
</file>

<file path=xl/calcChain.xml><?xml version="1.0" encoding="utf-8"?>
<calcChain xmlns="http://schemas.openxmlformats.org/spreadsheetml/2006/main">
  <c r="G19" i="1" l="1"/>
  <c r="J19" i="1" s="1"/>
  <c r="K19" i="1" s="1"/>
  <c r="I19" i="1"/>
  <c r="I20" i="1" l="1"/>
  <c r="G20" i="1"/>
  <c r="J20" i="1" s="1"/>
  <c r="G18" i="1"/>
  <c r="J18" i="1" s="1"/>
  <c r="I18" i="1"/>
  <c r="G17" i="1"/>
  <c r="J17" i="1" s="1"/>
  <c r="I17" i="1"/>
  <c r="K20" i="1" l="1"/>
  <c r="K18" i="1"/>
  <c r="K17" i="1"/>
  <c r="J15" i="1"/>
  <c r="I15" i="1"/>
  <c r="G15" i="1"/>
  <c r="K15" i="1" l="1"/>
  <c r="I16" i="1"/>
  <c r="I14" i="1"/>
  <c r="I13" i="1"/>
  <c r="I12" i="1"/>
  <c r="I11" i="1"/>
  <c r="I10" i="1"/>
  <c r="I9" i="1"/>
  <c r="I8" i="1"/>
  <c r="I7" i="1"/>
  <c r="I6" i="1"/>
  <c r="I5" i="1"/>
  <c r="I4" i="1"/>
  <c r="I21" i="1" s="1"/>
  <c r="G16" i="1"/>
  <c r="J16" i="1" s="1"/>
  <c r="K16" i="1" s="1"/>
  <c r="G14" i="1"/>
  <c r="J14" i="1" s="1"/>
  <c r="K14" i="1" s="1"/>
  <c r="G13" i="1"/>
  <c r="J13" i="1" s="1"/>
  <c r="K13" i="1" s="1"/>
  <c r="G12" i="1"/>
  <c r="J12" i="1" s="1"/>
  <c r="K12" i="1" s="1"/>
  <c r="G11" i="1"/>
  <c r="J11" i="1" s="1"/>
  <c r="K11" i="1" s="1"/>
  <c r="G10" i="1"/>
  <c r="J10" i="1" s="1"/>
  <c r="G9" i="1"/>
  <c r="J9" i="1" s="1"/>
  <c r="K9" i="1" s="1"/>
  <c r="G8" i="1"/>
  <c r="J8" i="1" s="1"/>
  <c r="K8" i="1" s="1"/>
  <c r="G7" i="1"/>
  <c r="J7" i="1" s="1"/>
  <c r="G6" i="1"/>
  <c r="J6" i="1" s="1"/>
  <c r="K6" i="1" s="1"/>
  <c r="G5" i="1"/>
  <c r="J5" i="1" s="1"/>
  <c r="K5" i="1" s="1"/>
  <c r="G4" i="1"/>
  <c r="J4" i="1" s="1"/>
  <c r="J21" i="1" s="1"/>
  <c r="K4" i="1" l="1"/>
  <c r="K21" i="1" s="1"/>
  <c r="K10" i="1"/>
  <c r="K7" i="1"/>
</calcChain>
</file>

<file path=xl/sharedStrings.xml><?xml version="1.0" encoding="utf-8"?>
<sst xmlns="http://schemas.openxmlformats.org/spreadsheetml/2006/main" count="65" uniqueCount="35">
  <si>
    <t>Nazwa</t>
  </si>
  <si>
    <t>Nr katalogowy, producent</t>
  </si>
  <si>
    <t>Jedn. Miary</t>
  </si>
  <si>
    <t xml:space="preserve">Ilość </t>
  </si>
  <si>
    <t>Cena jedn. Netto</t>
  </si>
  <si>
    <t>Cena z VAT  brutto</t>
  </si>
  <si>
    <t>VAT</t>
  </si>
  <si>
    <t>szt</t>
  </si>
  <si>
    <t>Papillotomy igłowe wielorazowe. Z ostrzem igłowym minimalna średnica kanału 2,2mm,
dł robocza 1950mm,igła wysuwana 4mm, rękojeść zamocowana na stałe.</t>
  </si>
  <si>
    <t xml:space="preserve">Balony do usuwania złogów z możliwością inflacji do średnicy w granicach 9mm- 18mm, współpracuje z prowadnikiem 0,035”, możliwość kontrastowania  dystalnie  balonu,
</t>
  </si>
  <si>
    <t>Protezy o średnicy 7 Fr typu Amsterdam, długość:  5 cm, 7 cm, 10cm, 12cm, 15cm</t>
  </si>
  <si>
    <t>Prowadnica do zabiegów ERCP, typu "zebra" przez co identyfikująca ruch, dł. 450-480cm, 5cm koniec cieniodajny pokryty hydrofilnie, średnica prowadnicy 0,018, 0,021, 0,025 i 0,035 z miękką końcówką wykazującą właściwą sztywność w części proksymalnej zapobiegającą wyciągnięciu podczs protezowania. Ilości w poszczególnych rozmiarach w zależności od potrzeb Zamawiającego</t>
  </si>
  <si>
    <t>Wielorazowy papilotom trójkanałowy końcówka widoczna w fluoroskopi min śr kanału roboczego 2,8mm, przyjmujący prowadnice 0,035 dł cięciwy roboczej20mm, dł końcówki dystalnej pomiędzy 3-7mm śr końcówk i 4,5Fr. Min dł robocza 1950mm. Długość końcówki dystalnej w zależności od potrzeb Zamawiającego.</t>
  </si>
  <si>
    <t>Hydrofilna prowadnica nitinolowa pokryta teflonem, „miekka”
zaostrzona koncówka platynowa 50 mm, 2-kolorowe
znaczniki, dł. 450 cm, ø.025 cala, autoklawowalna, sterylnie</t>
  </si>
  <si>
    <t>Wartość brutto</t>
  </si>
  <si>
    <t>Wartość netto</t>
  </si>
  <si>
    <t>Wartość VAT</t>
  </si>
  <si>
    <t>Razem</t>
  </si>
  <si>
    <t>Koszyk bez dodatkowych ramion, min. śr. Kanału roboczego 2,8mm, dł. Robocza 1900mm, średnica koszyka 22mm</t>
  </si>
  <si>
    <t>Igły do ostrzykiwania
średnica kanału roboczego 2,8mm,dł robocza 2300,średnica igły 0,6mm, długość max. igły 5mm, możliwość wprowadzenia do duodenoskopu
śr. ostrza 0,7mm zgodnie z odpowiedziami Zamawiającego z dn. 4.01.2013r.</t>
  </si>
  <si>
    <t>Osłona metalowa wielorazowego użycia do litotrypsji kompatybilna z posiadaną raczka  firmy ,,Pauldrach ", długość robocz 1950 mm.</t>
  </si>
  <si>
    <t>Proteza samorozprężalna jelitowa nadająca się do protezowania nowotworu jelita grubego z nitinolu rozszerzana na końcach. Giętki zestaw wprowadzający dostosowany do współpracy z prowadnicą0,035 system aplikacji pozwalający na korektę położenia po częściowym uwolnieniu .długość cewnika wprowadzającego min 205cm system uwalniania od strony dystsalnej. Dł protezy w zależności od potrzeb zamawiającego. Możliwość wprowadzenia poprzez kanał roboczy posiadanych endoskopów firmy OLYMPUS</t>
  </si>
  <si>
    <t>Pętle do polipektomii, owalne, jednorazowego użytku, wykonane z plecionego drutu o średniej sztywności, dł. Robocza 240 cm, średnica osłonki 2,4 mm, średnica otwartej pętli: 13, 27, 30 mm, rękojeść skalowana. Ilości w poszczególnych rozmiarach wg zapotrzebowań Zamawiającego.</t>
  </si>
  <si>
    <t xml:space="preserve">Korki bipsyjne do endoskopów firmy OLYMPUS, które Zamawiający posiada, </t>
  </si>
  <si>
    <t>Koszyk do ekstrakcji złogów czterodrutowy z funkcją awaryjnej litotrypsji z zabezpieczeniem przed uwięźnięciem złogu wewnątrz kosza, z krótkim kanałem na prowadnik od strony dystalnej, współpracuje z prowadnikiem 0,035”; wymagane rozmiary kosza: 1,5 cm x 6 cm</t>
  </si>
  <si>
    <t>Ustniki jednorazowe duże z gumką</t>
  </si>
  <si>
    <t>Osłona do duodenoskopu JF140R-MAJ411 firmy OLYMPUS, który Zamawiający posiada</t>
  </si>
  <si>
    <t>Zestaw uzupełniający do przezskórnej tracheotomii metodą Griggsa i rurką tracheostomijną 8,0 z wbudowanym przewodem do odsysania i mankietem, bez peana.</t>
  </si>
  <si>
    <t>Protezy trzustkowe, długość w zakresie 2-4 cm, średnica 3 Fr, bez zaczepów proksymalnych</t>
  </si>
  <si>
    <t>Załacznik nr 5 asortymentowo-cenowy</t>
  </si>
  <si>
    <t>Nr pakietu</t>
  </si>
  <si>
    <t>Próbki</t>
  </si>
  <si>
    <t>1 szt</t>
  </si>
  <si>
    <t>2 szt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</si>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</sst>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 CE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indexed="8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" fillId="0" borderId="0"/>
    <xf numFmtId="0" fontId="10" fillId="0" borderId="0" applyFill="0"/>
    <xf numFmtId="0" fontId="5" fillId="0" borderId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6">
    <xf numFmtId="0" fontId="0" fillId="0" borderId="0" xfId="0"/>
    <xf numFmtId="0" fontId="7" fillId="3" borderId="1" xfId="15" applyFont="1" applyFill="1" applyBorder="1" applyAlignment="1">
      <alignment horizontal="center" wrapText="1"/>
    </xf>
    <xf numFmtId="0" fontId="3" fillId="2" borderId="1" xfId="15" applyFont="1" applyFill="1" applyBorder="1" applyAlignment="1">
      <alignment horizontal="center" vertical="center" wrapText="1"/>
    </xf>
    <xf numFmtId="9" fontId="3" fillId="2" borderId="1" xfId="15" applyNumberFormat="1" applyFont="1" applyFill="1" applyBorder="1" applyAlignment="1">
      <alignment horizontal="center" vertical="center" wrapText="1"/>
    </xf>
    <xf numFmtId="0" fontId="3" fillId="2" borderId="2" xfId="15" applyFont="1" applyFill="1" applyBorder="1" applyAlignment="1">
      <alignment horizontal="center" vertical="center"/>
    </xf>
    <xf numFmtId="1" fontId="3" fillId="2" borderId="1" xfId="15" applyNumberFormat="1" applyFont="1" applyFill="1" applyBorder="1" applyAlignment="1">
      <alignment horizontal="center" vertical="center" wrapText="1"/>
    </xf>
    <xf numFmtId="0" fontId="7" fillId="0" borderId="1" xfId="15" applyFont="1" applyFill="1" applyBorder="1" applyAlignment="1">
      <alignment wrapText="1"/>
    </xf>
    <xf numFmtId="0" fontId="6" fillId="3" borderId="1" xfId="15" applyFont="1" applyFill="1" applyBorder="1" applyAlignment="1">
      <alignment horizontal="center" vertical="center" wrapText="1"/>
    </xf>
    <xf numFmtId="0" fontId="6" fillId="3" borderId="1" xfId="15" applyFont="1" applyFill="1" applyBorder="1" applyAlignment="1">
      <alignment vertical="center" wrapText="1"/>
    </xf>
    <xf numFmtId="0" fontId="6" fillId="3" borderId="1" xfId="15" applyFont="1" applyFill="1" applyBorder="1" applyAlignment="1">
      <alignment horizontal="left" vertical="center" wrapText="1"/>
    </xf>
    <xf numFmtId="0" fontId="6" fillId="0" borderId="1" xfId="15" applyFont="1" applyFill="1" applyBorder="1" applyAlignment="1">
      <alignment horizontal="center" vertical="center" wrapText="1"/>
    </xf>
    <xf numFmtId="0" fontId="6" fillId="0" borderId="1" xfId="15" applyFont="1" applyFill="1" applyBorder="1" applyAlignment="1">
      <alignment vertical="center" wrapText="1"/>
    </xf>
    <xf numFmtId="0" fontId="7" fillId="3" borderId="1" xfId="15" applyFont="1" applyFill="1" applyBorder="1" applyAlignment="1">
      <alignment horizontal="left" vertical="center" wrapText="1"/>
    </xf>
    <xf numFmtId="0" fontId="11" fillId="3" borderId="1" xfId="15" applyFont="1" applyFill="1" applyBorder="1" applyAlignment="1">
      <alignment horizontal="center" vertical="center"/>
    </xf>
    <xf numFmtId="0" fontId="7" fillId="0" borderId="1" xfId="15" applyFont="1" applyFill="1" applyBorder="1" applyAlignment="1">
      <alignment horizontal="center" vertical="center" wrapText="1"/>
    </xf>
    <xf numFmtId="0" fontId="7" fillId="0" borderId="1" xfId="15" applyFont="1" applyFill="1" applyBorder="1" applyAlignment="1">
      <alignment horizontal="justify"/>
    </xf>
    <xf numFmtId="0" fontId="7" fillId="0" borderId="1" xfId="15" applyFont="1" applyFill="1" applyBorder="1"/>
    <xf numFmtId="0" fontId="6" fillId="0" borderId="1" xfId="15" applyFont="1" applyFill="1" applyBorder="1" applyAlignment="1">
      <alignment wrapText="1"/>
    </xf>
    <xf numFmtId="0" fontId="12" fillId="0" borderId="1" xfId="0" applyFont="1" applyBorder="1" applyAlignment="1">
      <alignment wrapText="1"/>
    </xf>
    <xf numFmtId="0" fontId="12" fillId="0" borderId="1" xfId="0" applyFont="1" applyBorder="1"/>
    <xf numFmtId="4" fontId="6" fillId="3" borderId="1" xfId="15" applyNumberFormat="1" applyFont="1" applyFill="1" applyBorder="1" applyAlignment="1">
      <alignment horizontal="right" vertical="center"/>
    </xf>
    <xf numFmtId="0" fontId="13" fillId="0" borderId="1" xfId="15" applyFont="1" applyFill="1" applyBorder="1" applyAlignment="1">
      <alignment horizontal="center" vertical="center"/>
    </xf>
    <xf numFmtId="0" fontId="11" fillId="0" borderId="1" xfId="15" applyFont="1" applyFill="1" applyBorder="1" applyAlignment="1">
      <alignment horizontal="center" vertical="center"/>
    </xf>
    <xf numFmtId="0" fontId="11" fillId="0" borderId="1" xfId="15" applyFont="1" applyFill="1" applyBorder="1" applyAlignment="1">
      <alignment horizontal="center" vertical="center" wrapText="1"/>
    </xf>
    <xf numFmtId="0" fontId="13" fillId="0" borderId="1" xfId="25" applyFont="1" applyFill="1" applyBorder="1" applyAlignment="1">
      <alignment horizontal="center" vertical="center"/>
    </xf>
    <xf numFmtId="0" fontId="11" fillId="3" borderId="1" xfId="15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2" fillId="0" borderId="0" xfId="0" applyFont="1"/>
    <xf numFmtId="9" fontId="12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right" vertical="center"/>
    </xf>
    <xf numFmtId="4" fontId="14" fillId="0" borderId="1" xfId="0" applyNumberFormat="1" applyFont="1" applyBorder="1"/>
    <xf numFmtId="4" fontId="14" fillId="0" borderId="1" xfId="0" applyNumberFormat="1" applyFont="1" applyFill="1" applyBorder="1" applyAlignment="1">
      <alignment horizontal="right" vertical="center"/>
    </xf>
    <xf numFmtId="0" fontId="14" fillId="0" borderId="0" xfId="0" applyFont="1"/>
    <xf numFmtId="0" fontId="8" fillId="3" borderId="1" xfId="15" applyFont="1" applyFill="1" applyBorder="1" applyAlignment="1">
      <alignment horizontal="center" vertical="center"/>
    </xf>
    <xf numFmtId="0" fontId="7" fillId="0" borderId="1" xfId="15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</cellXfs>
  <cellStyles count="34">
    <cellStyle name="Dziesiętny 2" xfId="3"/>
    <cellStyle name="Dziesiętny 2 2" xfId="4"/>
    <cellStyle name="Dziesiętny 3" xfId="5"/>
    <cellStyle name="Dziesiętny 3 2" xfId="6"/>
    <cellStyle name="Dziesiętny 4" xfId="2"/>
    <cellStyle name="Excel Built-in Normal" xfId="7"/>
    <cellStyle name="Normal 2 16" xfId="8"/>
    <cellStyle name="Normal 2 16 2" xfId="9"/>
    <cellStyle name="Normal_wyysyjqqhjq9yjqjys9lys4sl8dl4C2lhyh9Ch2q 1 " xfId="10"/>
    <cellStyle name="Normalny" xfId="0" builtinId="0"/>
    <cellStyle name="Normalny 2" xfId="11"/>
    <cellStyle name="Normalny 2 2" xfId="12"/>
    <cellStyle name="Normalny 2 2 2" xfId="13"/>
    <cellStyle name="Normalny 3" xfId="14"/>
    <cellStyle name="Normalny 3 2" xfId="15"/>
    <cellStyle name="Normalny 3 3" xfId="16"/>
    <cellStyle name="Normalny 4" xfId="17"/>
    <cellStyle name="Normalny 4 2" xfId="18"/>
    <cellStyle name="Normalny 5" xfId="19"/>
    <cellStyle name="Normalny 5 2" xfId="20"/>
    <cellStyle name="Normalny 5 2 2" xfId="21"/>
    <cellStyle name="Normalny 6" xfId="22"/>
    <cellStyle name="Normalny 6 2" xfId="23"/>
    <cellStyle name="Normalny 7" xfId="24"/>
    <cellStyle name="Normalny 8" xfId="1"/>
    <cellStyle name="Normalny_Arkusz1" xfId="25"/>
    <cellStyle name="Procentowy 2" xfId="27"/>
    <cellStyle name="Procentowy 2 2" xfId="28"/>
    <cellStyle name="Procentowy 3" xfId="29"/>
    <cellStyle name="Procentowy 4" xfId="26"/>
    <cellStyle name="Walutowy 2" xfId="31"/>
    <cellStyle name="Walutowy 2 2" xfId="32"/>
    <cellStyle name="Walutowy 3" xfId="33"/>
    <cellStyle name="Walutowy 4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zoomScale="85" zoomScaleNormal="85" workbookViewId="0">
      <selection activeCell="H13" sqref="H13"/>
    </sheetView>
  </sheetViews>
  <sheetFormatPr defaultRowHeight="15" x14ac:dyDescent="0.25"/>
  <cols>
    <col min="1" max="1" width="11" customWidth="1"/>
    <col min="2" max="2" width="100.7109375" customWidth="1"/>
    <col min="3" max="3" width="22.140625" customWidth="1"/>
    <col min="6" max="6" width="15.5703125" customWidth="1"/>
    <col min="7" max="7" width="15" customWidth="1"/>
    <col min="8" max="8" width="7.85546875" customWidth="1"/>
    <col min="9" max="9" width="15" customWidth="1"/>
    <col min="10" max="10" width="16.42578125" customWidth="1"/>
    <col min="11" max="11" width="14.7109375" customWidth="1"/>
  </cols>
  <sheetData>
    <row r="1" spans="1:12" ht="15.75" x14ac:dyDescent="0.25">
      <c r="B1" s="32" t="s">
        <v>29</v>
      </c>
    </row>
    <row r="3" spans="1:12" ht="30" x14ac:dyDescent="0.25">
      <c r="A3" s="4" t="s">
        <v>30</v>
      </c>
      <c r="B3" s="2" t="s">
        <v>0</v>
      </c>
      <c r="C3" s="2" t="s">
        <v>1</v>
      </c>
      <c r="D3" s="2" t="s">
        <v>2</v>
      </c>
      <c r="E3" s="5" t="s">
        <v>3</v>
      </c>
      <c r="F3" s="2" t="s">
        <v>4</v>
      </c>
      <c r="G3" s="2" t="s">
        <v>5</v>
      </c>
      <c r="H3" s="3" t="s">
        <v>6</v>
      </c>
      <c r="I3" s="5" t="s">
        <v>15</v>
      </c>
      <c r="J3" s="5" t="s">
        <v>14</v>
      </c>
      <c r="K3" s="5" t="s">
        <v>16</v>
      </c>
      <c r="L3" s="5" t="s">
        <v>31</v>
      </c>
    </row>
    <row r="4" spans="1:12" ht="90.75" x14ac:dyDescent="0.25">
      <c r="A4" s="33">
        <v>1</v>
      </c>
      <c r="B4" s="1" t="s">
        <v>21</v>
      </c>
      <c r="C4" s="12"/>
      <c r="D4" s="13" t="s">
        <v>7</v>
      </c>
      <c r="E4" s="13">
        <v>10</v>
      </c>
      <c r="F4" s="20">
        <v>0</v>
      </c>
      <c r="G4" s="29">
        <f>F4*H4+F4</f>
        <v>0</v>
      </c>
      <c r="H4" s="28">
        <v>0.08</v>
      </c>
      <c r="I4" s="29">
        <f>E4*F4</f>
        <v>0</v>
      </c>
      <c r="J4" s="29">
        <f>E4*G4</f>
        <v>0</v>
      </c>
      <c r="K4" s="29">
        <f>J4-I4</f>
        <v>0</v>
      </c>
      <c r="L4" s="35" t="s">
        <v>34</v>
      </c>
    </row>
    <row r="5" spans="1:12" ht="30.75" x14ac:dyDescent="0.25">
      <c r="A5" s="33">
        <v>2</v>
      </c>
      <c r="B5" s="6" t="s">
        <v>18</v>
      </c>
      <c r="C5" s="6"/>
      <c r="D5" s="21" t="s">
        <v>7</v>
      </c>
      <c r="E5" s="21">
        <v>8</v>
      </c>
      <c r="F5" s="20">
        <v>0</v>
      </c>
      <c r="G5" s="29">
        <f t="shared" ref="G5:G19" si="0">F5*H5+F5</f>
        <v>0</v>
      </c>
      <c r="H5" s="28">
        <v>0.08</v>
      </c>
      <c r="I5" s="29">
        <f t="shared" ref="I5:I19" si="1">E5*F5</f>
        <v>0</v>
      </c>
      <c r="J5" s="29">
        <f t="shared" ref="J5:J19" si="2">E5*G5</f>
        <v>0</v>
      </c>
      <c r="K5" s="29">
        <f t="shared" ref="K5:K19" si="3">J5-I5</f>
        <v>0</v>
      </c>
      <c r="L5" s="35" t="s">
        <v>34</v>
      </c>
    </row>
    <row r="6" spans="1:12" ht="30.75" x14ac:dyDescent="0.25">
      <c r="A6" s="33">
        <v>3</v>
      </c>
      <c r="B6" s="6" t="s">
        <v>8</v>
      </c>
      <c r="C6" s="6"/>
      <c r="D6" s="21" t="s">
        <v>7</v>
      </c>
      <c r="E6" s="21">
        <v>6</v>
      </c>
      <c r="F6" s="20">
        <v>0</v>
      </c>
      <c r="G6" s="29">
        <f t="shared" si="0"/>
        <v>0</v>
      </c>
      <c r="H6" s="28">
        <v>0.08</v>
      </c>
      <c r="I6" s="29">
        <f t="shared" si="1"/>
        <v>0</v>
      </c>
      <c r="J6" s="29">
        <f t="shared" si="2"/>
        <v>0</v>
      </c>
      <c r="K6" s="29">
        <f t="shared" si="3"/>
        <v>0</v>
      </c>
      <c r="L6" s="35" t="s">
        <v>32</v>
      </c>
    </row>
    <row r="7" spans="1:12" ht="30" x14ac:dyDescent="0.25">
      <c r="A7" s="33">
        <v>4</v>
      </c>
      <c r="B7" s="34" t="s">
        <v>20</v>
      </c>
      <c r="C7" s="14"/>
      <c r="D7" s="21" t="s">
        <v>7</v>
      </c>
      <c r="E7" s="21">
        <v>2</v>
      </c>
      <c r="F7" s="20">
        <v>0</v>
      </c>
      <c r="G7" s="29">
        <f t="shared" si="0"/>
        <v>0</v>
      </c>
      <c r="H7" s="28">
        <v>0.08</v>
      </c>
      <c r="I7" s="29">
        <f t="shared" si="1"/>
        <v>0</v>
      </c>
      <c r="J7" s="29">
        <f t="shared" si="2"/>
        <v>0</v>
      </c>
      <c r="K7" s="29">
        <f t="shared" si="3"/>
        <v>0</v>
      </c>
      <c r="L7" s="35" t="s">
        <v>34</v>
      </c>
    </row>
    <row r="8" spans="1:12" ht="45" x14ac:dyDescent="0.25">
      <c r="A8" s="33">
        <v>5</v>
      </c>
      <c r="B8" s="11" t="s">
        <v>9</v>
      </c>
      <c r="C8" s="10"/>
      <c r="D8" s="22" t="s">
        <v>7</v>
      </c>
      <c r="E8" s="23">
        <v>30</v>
      </c>
      <c r="F8" s="20">
        <v>0</v>
      </c>
      <c r="G8" s="29">
        <f t="shared" si="0"/>
        <v>0</v>
      </c>
      <c r="H8" s="28">
        <v>0.08</v>
      </c>
      <c r="I8" s="29">
        <f t="shared" si="1"/>
        <v>0</v>
      </c>
      <c r="J8" s="29">
        <f t="shared" si="2"/>
        <v>0</v>
      </c>
      <c r="K8" s="29">
        <f t="shared" si="3"/>
        <v>0</v>
      </c>
      <c r="L8" s="35" t="s">
        <v>32</v>
      </c>
    </row>
    <row r="9" spans="1:12" ht="45.75" x14ac:dyDescent="0.25">
      <c r="A9" s="33">
        <v>6</v>
      </c>
      <c r="B9" s="15" t="s">
        <v>24</v>
      </c>
      <c r="C9" s="16"/>
      <c r="D9" s="24" t="s">
        <v>7</v>
      </c>
      <c r="E9" s="24">
        <v>15</v>
      </c>
      <c r="F9" s="20">
        <v>0</v>
      </c>
      <c r="G9" s="29">
        <f t="shared" si="0"/>
        <v>0</v>
      </c>
      <c r="H9" s="28">
        <v>0.08</v>
      </c>
      <c r="I9" s="29">
        <f t="shared" si="1"/>
        <v>0</v>
      </c>
      <c r="J9" s="29">
        <f t="shared" si="2"/>
        <v>0</v>
      </c>
      <c r="K9" s="29">
        <f t="shared" si="3"/>
        <v>0</v>
      </c>
      <c r="L9" s="35" t="s">
        <v>34</v>
      </c>
    </row>
    <row r="10" spans="1:12" ht="63.75" customHeight="1" x14ac:dyDescent="0.25">
      <c r="A10" s="33">
        <v>7</v>
      </c>
      <c r="B10" s="17" t="s">
        <v>22</v>
      </c>
      <c r="C10" s="17"/>
      <c r="D10" s="23" t="s">
        <v>7</v>
      </c>
      <c r="E10" s="23">
        <v>10</v>
      </c>
      <c r="F10" s="20">
        <v>0</v>
      </c>
      <c r="G10" s="29">
        <f t="shared" si="0"/>
        <v>0</v>
      </c>
      <c r="H10" s="28">
        <v>0.08</v>
      </c>
      <c r="I10" s="29">
        <f t="shared" si="1"/>
        <v>0</v>
      </c>
      <c r="J10" s="29">
        <f t="shared" si="2"/>
        <v>0</v>
      </c>
      <c r="K10" s="29">
        <f t="shared" si="3"/>
        <v>0</v>
      </c>
      <c r="L10" s="35" t="s">
        <v>34</v>
      </c>
    </row>
    <row r="11" spans="1:12" ht="15.75" x14ac:dyDescent="0.25">
      <c r="A11" s="33">
        <v>8</v>
      </c>
      <c r="B11" s="8" t="s">
        <v>10</v>
      </c>
      <c r="C11" s="7"/>
      <c r="D11" s="13" t="s">
        <v>7</v>
      </c>
      <c r="E11" s="25">
        <v>40</v>
      </c>
      <c r="F11" s="20">
        <v>0</v>
      </c>
      <c r="G11" s="29">
        <f t="shared" si="0"/>
        <v>0</v>
      </c>
      <c r="H11" s="28">
        <v>0.08</v>
      </c>
      <c r="I11" s="29">
        <f t="shared" si="1"/>
        <v>0</v>
      </c>
      <c r="J11" s="29">
        <f t="shared" si="2"/>
        <v>0</v>
      </c>
      <c r="K11" s="29">
        <f t="shared" si="3"/>
        <v>0</v>
      </c>
      <c r="L11" s="35" t="s">
        <v>34</v>
      </c>
    </row>
    <row r="12" spans="1:12" ht="75" x14ac:dyDescent="0.25">
      <c r="A12" s="33">
        <v>9</v>
      </c>
      <c r="B12" s="11" t="s">
        <v>11</v>
      </c>
      <c r="C12" s="10"/>
      <c r="D12" s="22" t="s">
        <v>7</v>
      </c>
      <c r="E12" s="23">
        <v>200</v>
      </c>
      <c r="F12" s="20">
        <v>0</v>
      </c>
      <c r="G12" s="29">
        <f t="shared" si="0"/>
        <v>0</v>
      </c>
      <c r="H12" s="28">
        <v>0.08</v>
      </c>
      <c r="I12" s="29">
        <f t="shared" si="1"/>
        <v>0</v>
      </c>
      <c r="J12" s="29">
        <f t="shared" si="2"/>
        <v>0</v>
      </c>
      <c r="K12" s="29">
        <f t="shared" si="3"/>
        <v>0</v>
      </c>
      <c r="L12" s="35" t="s">
        <v>34</v>
      </c>
    </row>
    <row r="13" spans="1:12" ht="60" x14ac:dyDescent="0.25">
      <c r="A13" s="33">
        <v>10</v>
      </c>
      <c r="B13" s="9" t="s">
        <v>12</v>
      </c>
      <c r="C13" s="7"/>
      <c r="D13" s="25" t="s">
        <v>7</v>
      </c>
      <c r="E13" s="25">
        <v>20</v>
      </c>
      <c r="F13" s="20">
        <v>0</v>
      </c>
      <c r="G13" s="29">
        <f t="shared" si="0"/>
        <v>0</v>
      </c>
      <c r="H13" s="28">
        <v>0.08</v>
      </c>
      <c r="I13" s="29">
        <f t="shared" si="1"/>
        <v>0</v>
      </c>
      <c r="J13" s="29">
        <f t="shared" si="2"/>
        <v>0</v>
      </c>
      <c r="K13" s="29">
        <f t="shared" si="3"/>
        <v>0</v>
      </c>
      <c r="L13" s="35" t="s">
        <v>34</v>
      </c>
    </row>
    <row r="14" spans="1:12" ht="60.75" x14ac:dyDescent="0.25">
      <c r="A14" s="33">
        <v>11</v>
      </c>
      <c r="B14" s="18" t="s">
        <v>19</v>
      </c>
      <c r="C14" s="19"/>
      <c r="D14" s="26" t="s">
        <v>7</v>
      </c>
      <c r="E14" s="26">
        <v>50</v>
      </c>
      <c r="F14" s="20">
        <v>0</v>
      </c>
      <c r="G14" s="29">
        <f t="shared" si="0"/>
        <v>0</v>
      </c>
      <c r="H14" s="28">
        <v>0.08</v>
      </c>
      <c r="I14" s="29">
        <f t="shared" si="1"/>
        <v>0</v>
      </c>
      <c r="J14" s="29">
        <f t="shared" si="2"/>
        <v>0</v>
      </c>
      <c r="K14" s="29">
        <f t="shared" si="3"/>
        <v>0</v>
      </c>
      <c r="L14" s="35" t="s">
        <v>34</v>
      </c>
    </row>
    <row r="15" spans="1:12" ht="15.75" x14ac:dyDescent="0.25">
      <c r="A15" s="33">
        <v>12</v>
      </c>
      <c r="B15" s="18" t="s">
        <v>23</v>
      </c>
      <c r="C15" s="19"/>
      <c r="D15" s="26" t="s">
        <v>7</v>
      </c>
      <c r="E15" s="26">
        <v>30</v>
      </c>
      <c r="F15" s="20">
        <v>0</v>
      </c>
      <c r="G15" s="29">
        <f t="shared" si="0"/>
        <v>0</v>
      </c>
      <c r="H15" s="28">
        <v>0.08</v>
      </c>
      <c r="I15" s="29">
        <f t="shared" ref="I15" si="4">E15*F15</f>
        <v>0</v>
      </c>
      <c r="J15" s="29">
        <f t="shared" ref="J15" si="5">E15*G15</f>
        <v>0</v>
      </c>
      <c r="K15" s="29">
        <f t="shared" ref="K15" si="6">J15-I15</f>
        <v>0</v>
      </c>
      <c r="L15" s="35" t="s">
        <v>33</v>
      </c>
    </row>
    <row r="16" spans="1:12" ht="45.75" x14ac:dyDescent="0.25">
      <c r="A16" s="33">
        <v>13</v>
      </c>
      <c r="B16" s="18" t="s">
        <v>13</v>
      </c>
      <c r="C16" s="19"/>
      <c r="D16" s="26" t="s">
        <v>7</v>
      </c>
      <c r="E16" s="26">
        <v>20</v>
      </c>
      <c r="F16" s="20">
        <v>0</v>
      </c>
      <c r="G16" s="29">
        <f t="shared" si="0"/>
        <v>0</v>
      </c>
      <c r="H16" s="28">
        <v>0.08</v>
      </c>
      <c r="I16" s="29">
        <f t="shared" si="1"/>
        <v>0</v>
      </c>
      <c r="J16" s="29">
        <f t="shared" si="2"/>
        <v>0</v>
      </c>
      <c r="K16" s="29">
        <f t="shared" si="3"/>
        <v>0</v>
      </c>
      <c r="L16" s="35" t="s">
        <v>34</v>
      </c>
    </row>
    <row r="17" spans="1:12" ht="15.75" x14ac:dyDescent="0.25">
      <c r="A17" s="33">
        <v>14</v>
      </c>
      <c r="B17" s="18" t="s">
        <v>25</v>
      </c>
      <c r="C17" s="19"/>
      <c r="D17" s="26" t="s">
        <v>7</v>
      </c>
      <c r="E17" s="26">
        <v>200</v>
      </c>
      <c r="F17" s="20">
        <v>0</v>
      </c>
      <c r="G17" s="29">
        <f t="shared" si="0"/>
        <v>0</v>
      </c>
      <c r="H17" s="28">
        <v>0.08</v>
      </c>
      <c r="I17" s="29">
        <f t="shared" si="1"/>
        <v>0</v>
      </c>
      <c r="J17" s="29">
        <f t="shared" si="2"/>
        <v>0</v>
      </c>
      <c r="K17" s="29">
        <f t="shared" si="3"/>
        <v>0</v>
      </c>
      <c r="L17" s="35" t="s">
        <v>32</v>
      </c>
    </row>
    <row r="18" spans="1:12" ht="15.75" x14ac:dyDescent="0.25">
      <c r="A18" s="33">
        <v>15</v>
      </c>
      <c r="B18" s="18" t="s">
        <v>26</v>
      </c>
      <c r="C18" s="19"/>
      <c r="D18" s="26" t="s">
        <v>7</v>
      </c>
      <c r="E18" s="26">
        <v>8</v>
      </c>
      <c r="F18" s="20">
        <v>0</v>
      </c>
      <c r="G18" s="29">
        <f t="shared" si="0"/>
        <v>0</v>
      </c>
      <c r="H18" s="28">
        <v>0.08</v>
      </c>
      <c r="I18" s="29">
        <f t="shared" si="1"/>
        <v>0</v>
      </c>
      <c r="J18" s="29">
        <f t="shared" si="2"/>
        <v>0</v>
      </c>
      <c r="K18" s="29">
        <f t="shared" si="3"/>
        <v>0</v>
      </c>
      <c r="L18" s="35" t="s">
        <v>34</v>
      </c>
    </row>
    <row r="19" spans="1:12" ht="15.75" x14ac:dyDescent="0.25">
      <c r="A19" s="33">
        <v>16</v>
      </c>
      <c r="B19" s="18" t="s">
        <v>28</v>
      </c>
      <c r="C19" s="19"/>
      <c r="D19" s="26" t="s">
        <v>7</v>
      </c>
      <c r="E19" s="26">
        <v>10</v>
      </c>
      <c r="F19" s="20">
        <v>0</v>
      </c>
      <c r="G19" s="29">
        <f t="shared" si="0"/>
        <v>0</v>
      </c>
      <c r="H19" s="28">
        <v>0.08</v>
      </c>
      <c r="I19" s="29">
        <f t="shared" si="1"/>
        <v>0</v>
      </c>
      <c r="J19" s="29">
        <f t="shared" si="2"/>
        <v>0</v>
      </c>
      <c r="K19" s="29">
        <f t="shared" si="3"/>
        <v>0</v>
      </c>
      <c r="L19" s="35" t="s">
        <v>34</v>
      </c>
    </row>
    <row r="20" spans="1:12" ht="30.75" x14ac:dyDescent="0.25">
      <c r="A20" s="33">
        <v>17</v>
      </c>
      <c r="B20" s="18" t="s">
        <v>27</v>
      </c>
      <c r="C20" s="19"/>
      <c r="D20" s="26" t="s">
        <v>7</v>
      </c>
      <c r="E20" s="26">
        <v>10</v>
      </c>
      <c r="F20" s="20">
        <v>0</v>
      </c>
      <c r="G20" s="29">
        <f t="shared" ref="G20" si="7">F20*H20+F20</f>
        <v>0</v>
      </c>
      <c r="H20" s="28">
        <v>0.08</v>
      </c>
      <c r="I20" s="29">
        <f t="shared" ref="I20" si="8">E20*F20</f>
        <v>0</v>
      </c>
      <c r="J20" s="29">
        <f t="shared" ref="J20" si="9">E20*G20</f>
        <v>0</v>
      </c>
      <c r="K20" s="29">
        <f t="shared" ref="K20" si="10">J20-I20</f>
        <v>0</v>
      </c>
      <c r="L20" s="35" t="s">
        <v>34</v>
      </c>
    </row>
    <row r="21" spans="1:12" ht="15.75" x14ac:dyDescent="0.25">
      <c r="G21" s="32" t="s">
        <v>17</v>
      </c>
      <c r="H21" s="27"/>
      <c r="I21" s="30">
        <f>SUM(I4:I20)</f>
        <v>0</v>
      </c>
      <c r="J21" s="30">
        <f>SUM(J4:J20)</f>
        <v>0</v>
      </c>
      <c r="K21" s="31">
        <f>SUM(K4:K20)</f>
        <v>0</v>
      </c>
    </row>
  </sheetData>
  <pageMargins left="0.7" right="0.7" top="0.75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Zbigniew Kawałek</dc:creator>
  <cp:lastModifiedBy>Zbigniew Kawałek</cp:lastModifiedBy>
  <cp:lastPrinted>2013-08-16T08:53:32Z</cp:lastPrinted>
  <dcterms:created xsi:type="dcterms:W3CDTF">2013-08-12T07:25:57Z</dcterms:created>
  <dcterms:modified xsi:type="dcterms:W3CDTF">2013-08-20T08:24:56Z</dcterms:modified>
</cp:coreProperties>
</file>