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85" windowWidth="21075" windowHeight="7500"/>
  </bookViews>
  <sheets>
    <sheet name="Arkusz1" sheetId="1" r:id="rId1"/>
    <sheet name="Arkusz2" sheetId="2" r:id="rId2"/>
    <sheet name="Arkusz3" sheetId="3" r:id="rId3"/>
  </sheets>
  <definedNames>
    <definedName name="_xlnm.Print_Area" localSheetId="0">Arkusz1!$A$1:$L$21</definedName>
  </definedNames>
  <calcPr calcId="145621"/>
</workbook>
</file>

<file path=xl/calcChain.xml><?xml version="1.0" encoding="utf-8"?>
<calcChain xmlns="http://schemas.openxmlformats.org/spreadsheetml/2006/main">
  <c r="G19" i="1" l="1"/>
  <c r="J19" i="1" s="1"/>
  <c r="K19" i="1" s="1"/>
  <c r="I19" i="1"/>
  <c r="I20" i="1" l="1"/>
  <c r="G20" i="1"/>
  <c r="J20" i="1" s="1"/>
  <c r="G18" i="1"/>
  <c r="J18" i="1" s="1"/>
  <c r="I18" i="1"/>
  <c r="G17" i="1"/>
  <c r="J17" i="1" s="1"/>
  <c r="I17" i="1"/>
  <c r="K20" i="1" l="1"/>
  <c r="K18" i="1"/>
  <c r="K17" i="1"/>
  <c r="J15" i="1"/>
  <c r="I15" i="1"/>
  <c r="G15" i="1"/>
  <c r="K15" i="1" l="1"/>
  <c r="I16" i="1"/>
  <c r="I14" i="1"/>
  <c r="I13" i="1"/>
  <c r="I12" i="1"/>
  <c r="I11" i="1"/>
  <c r="I10" i="1"/>
  <c r="I9" i="1"/>
  <c r="I8" i="1"/>
  <c r="I7" i="1"/>
  <c r="I6" i="1"/>
  <c r="I5" i="1"/>
  <c r="I4" i="1"/>
  <c r="I21" i="1" s="1"/>
  <c r="G16" i="1"/>
  <c r="J16" i="1" s="1"/>
  <c r="K16" i="1" s="1"/>
  <c r="G14" i="1"/>
  <c r="J14" i="1" s="1"/>
  <c r="K14" i="1" s="1"/>
  <c r="G13" i="1"/>
  <c r="J13" i="1" s="1"/>
  <c r="K13" i="1" s="1"/>
  <c r="G12" i="1"/>
  <c r="J12" i="1" s="1"/>
  <c r="K12" i="1" s="1"/>
  <c r="G11" i="1"/>
  <c r="J11" i="1" s="1"/>
  <c r="K11" i="1" s="1"/>
  <c r="G10" i="1"/>
  <c r="J10" i="1" s="1"/>
  <c r="G9" i="1"/>
  <c r="J9" i="1" s="1"/>
  <c r="K9" i="1" s="1"/>
  <c r="G8" i="1"/>
  <c r="J8" i="1" s="1"/>
  <c r="K8" i="1" s="1"/>
  <c r="G7" i="1"/>
  <c r="J7" i="1" s="1"/>
  <c r="G6" i="1"/>
  <c r="J6" i="1" s="1"/>
  <c r="K6" i="1" s="1"/>
  <c r="G5" i="1"/>
  <c r="J5" i="1" s="1"/>
  <c r="K5" i="1" s="1"/>
  <c r="G4" i="1"/>
  <c r="J4" i="1" s="1"/>
  <c r="J21" i="1" s="1"/>
  <c r="K4" i="1" l="1"/>
  <c r="K21" i="1" s="1"/>
  <c r="K10" i="1"/>
  <c r="K7" i="1"/>
</calcChain>
</file>

<file path=xl/sharedStrings.xml><?xml version="1.0" encoding="utf-8"?>
<sst xmlns="http://schemas.openxmlformats.org/spreadsheetml/2006/main" count="65" uniqueCount="35">
  <si>
    <t>Nazwa</t>
  </si>
  <si>
    <t>Nr katalogowy, producent</t>
  </si>
  <si>
    <t>Jedn. Miary</t>
  </si>
  <si>
    <t xml:space="preserve">Ilość </t>
  </si>
  <si>
    <t>Cena jedn. Netto</t>
  </si>
  <si>
    <t>Cena z VAT  brutto</t>
  </si>
  <si>
    <t>VAT</t>
  </si>
  <si>
    <t>szt</t>
  </si>
  <si>
    <t>Papillotomy igłowe wielorazowe. Z ostrzem igłowym minimalna średnica kanału 2,2mm,
dł robocza 1950mm,igła wysuwana 4mm, rękojeść zamocowana na stałe.</t>
  </si>
  <si>
    <t xml:space="preserve">Balony do usuwania złogów z możliwością inflacji do średnicy w granicach 9mm- 18mm, współpracuje z prowadnikiem 0,035”, możliwość kontrastowania  dystalnie  balonu,
</t>
  </si>
  <si>
    <t>Protezy o średnicy 7 Fr typu Amsterdam, długość:  5 cm, 7 cm, 10cm, 12cm, 15cm</t>
  </si>
  <si>
    <t>Prowadnica do zabiegów ERCP, typu "zebra" przez co identyfikująca ruch, dł. 450-480cm, 5cm koniec cieniodajny pokryty hydrofilnie, średnica prowadnicy 0,018, 0,021, 0,025 i 0,035 z miękką końcówką wykazującą właściwą sztywność w części proksymalnej zapobiegającą wyciągnięciu podczs protezowania. Ilości w poszczególnych rozmiarach w zależności od potrzeb Zamawiającego</t>
  </si>
  <si>
    <t>Wielorazowy papilotom trójkanałowy końcówka widoczna w fluoroskopi min śr kanału roboczego 2,8mm, przyjmujący prowadnice 0,035 dł cięciwy roboczej20mm, dł końcówki dystalnej pomiędzy 3-7mm śr końcówk i 4,5Fr. Min dł robocza 1950mm. Długość końcówki dystalnej w zależności od potrzeb Zamawiającego.</t>
  </si>
  <si>
    <t>Hydrofilna prowadnica nitinolowa pokryta teflonem, „miekka”
zaostrzona koncówka platynowa 50 mm, 2-kolorowe
znaczniki, dł. 450 cm, ø.025 cala, autoklawowalna, sterylnie</t>
  </si>
  <si>
    <t>Wartość brutto</t>
  </si>
  <si>
    <t>Wartość netto</t>
  </si>
  <si>
    <t>Wartość VAT</t>
  </si>
  <si>
    <t>Razem</t>
  </si>
  <si>
    <t>Osłona metalowa wielorazowego użycia do litotrypsji kompatybilna z posiadaną raczka  firmy ,,Pauldrach ", długość robocz 1950 mm.</t>
  </si>
  <si>
    <t>Proteza samorozprężalna jelitowa nadająca się do protezowania nowotworu jelita grubego z nitinolu rozszerzana na końcach. Giętki zestaw wprowadzający dostosowany do współpracy z prowadnicą0,035 system aplikacji pozwalający na korektę położenia po częściowym uwolnieniu .długość cewnika wprowadzającego min 205cm system uwalniania od strony dystsalnej. Dł protezy w zależności od potrzeb zamawiającego. Możliwość wprowadzenia poprzez kanał roboczy posiadanych endoskopów firmy OLYMPUS</t>
  </si>
  <si>
    <t>Pętle do polipektomii, owalne, jednorazowego użytku, wykonane z plecionego drutu o średniej sztywności, dł. Robocza 240 cm, średnica osłonki 2,4 mm, średnica otwartej pętli: 13, 27, 30 mm, rękojeść skalowana. Ilości w poszczególnych rozmiarach wg zapotrzebowań Zamawiającego.</t>
  </si>
  <si>
    <t xml:space="preserve">Korki bipsyjne do endoskopów firmy OLYMPUS, które Zamawiający posiada, </t>
  </si>
  <si>
    <t>Koszyk do ekstrakcji złogów czterodrutowy z funkcją awaryjnej litotrypsji z zabezpieczeniem przed uwięźnięciem złogu wewnątrz kosza, z krótkim kanałem na prowadnik od strony dystalnej, współpracuje z prowadnikiem 0,035”; wymagane rozmiary kosza: 1,5 cm x 6 cm</t>
  </si>
  <si>
    <t>Ustniki jednorazowe duże z gumką</t>
  </si>
  <si>
    <t>Osłona do duodenoskopu JF140R-MAJ411 firmy OLYMPUS, który Zamawiający posiada</t>
  </si>
  <si>
    <t>Zestaw uzupełniający do przezskórnej tracheotomii metodą Griggsa i rurką tracheostomijną 8,0 z wbudowanym przewodem do odsysania i mankietem, bez peana.</t>
  </si>
  <si>
    <t>Protezy trzustkowe, długość w zakresie 2-4 cm, średnica 3 Fr, bez zaczepów proksymalnych</t>
  </si>
  <si>
    <t>Załacznik nr 5 asortymentowo-cenowy</t>
  </si>
  <si>
    <t>Nr pakietu</t>
  </si>
  <si>
    <t>Próbki</t>
  </si>
  <si>
    <t>1 szt</t>
  </si>
  <si>
    <t>2 szt</t>
  </si>
  <si>
    <t>-</t>
  </si>
  <si>
    <t>Koszyk bez dodatkowych ramion, wielorazowego użytku,  min. śr. Kanału roboczego 2,8mm, dł. Robocza 1900mm, średnica koszyka 22mm, posiadający rozkręcaną metalową część dystalną, co co umożliwia nakręcenie na rękojeść awaryjnego litotryptora bez zniszczenia koszyka</t>
  </si>
  <si>
    <t>Igły do ostrzykiwania
średnica kanału roboczego 2,8mm,dł robocza 2300,średnica igły 0,6mm, długość max. igły 5mm, możliwość wprowadzenia do duodenoskopu
śr. ostrza 0,7mm , długość całkowita igły nie większa niż 15 mm.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</si>
</sst>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43" formatCode="_-* #,##0.00\ _z_ł_-;\-* #,##0.00\ _z_ł_-;_-* &quot;-&quot;??\ _z_ł_-;_-@_-"/>
  </numFmts>
  <fonts count="15" x14ac:knownFonts="1">
    <font>
      <sz val="11"/>
      <color theme="1"/>
      <name val="Calibri"/>
      <family val="2"/>
      <charset val="238"/>
      <scheme val="minor"/>
    </font>
    <font>
      <sz val="11"/>
      <color theme="1"/>
      <name val="Calibri"/>
      <family val="2"/>
      <charset val="238"/>
      <scheme val="minor"/>
    </font>
    <font>
      <sz val="10"/>
      <name val="Arial CE"/>
      <charset val="238"/>
    </font>
    <font>
      <b/>
      <sz val="11"/>
      <name val="Arial CE"/>
      <family val="2"/>
      <charset val="238"/>
    </font>
    <font>
      <sz val="10"/>
      <name val="Arial"/>
      <family val="2"/>
      <charset val="238"/>
    </font>
    <font>
      <sz val="10"/>
      <name val="Arial CE"/>
      <family val="2"/>
      <charset val="238"/>
    </font>
    <font>
      <sz val="12"/>
      <name val="Arial"/>
      <family val="2"/>
      <charset val="238"/>
    </font>
    <font>
      <sz val="12"/>
      <color indexed="8"/>
      <name val="Arial"/>
      <family val="2"/>
      <charset val="238"/>
    </font>
    <font>
      <sz val="12"/>
      <color indexed="8"/>
      <name val="Arial CE"/>
      <family val="2"/>
      <charset val="238"/>
    </font>
    <font>
      <sz val="11"/>
      <color indexed="8"/>
      <name val="Calibri"/>
      <family val="2"/>
      <charset val="238"/>
    </font>
    <font>
      <sz val="11"/>
      <color indexed="8"/>
      <name val="Calibri"/>
      <family val="2"/>
    </font>
    <font>
      <b/>
      <sz val="12"/>
      <name val="Arial"/>
      <family val="2"/>
      <charset val="238"/>
    </font>
    <font>
      <sz val="12"/>
      <color theme="1"/>
      <name val="Arial"/>
      <family val="2"/>
      <charset val="238"/>
    </font>
    <font>
      <b/>
      <sz val="12"/>
      <color indexed="8"/>
      <name val="Arial"/>
      <family val="2"/>
      <charset val="238"/>
    </font>
    <font>
      <b/>
      <sz val="12"/>
      <color theme="1"/>
      <name val="Arial"/>
      <family val="2"/>
      <charset val="23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4">
    <xf numFmtId="0" fontId="0" fillId="0" borderId="0"/>
    <xf numFmtId="0" fontId="2" fillId="0" borderId="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0" fontId="5"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1" fillId="0" borderId="0"/>
    <xf numFmtId="0" fontId="2" fillId="0" borderId="0"/>
    <xf numFmtId="0" fontId="10" fillId="0" borderId="0" applyFill="0"/>
    <xf numFmtId="0" fontId="5" fillId="0" borderId="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cellStyleXfs>
  <cellXfs count="36">
    <xf numFmtId="0" fontId="0" fillId="0" borderId="0" xfId="0"/>
    <xf numFmtId="0" fontId="7" fillId="3" borderId="1" xfId="15" applyFont="1" applyFill="1" applyBorder="1" applyAlignment="1">
      <alignment horizontal="center" wrapText="1"/>
    </xf>
    <xf numFmtId="0" fontId="3" fillId="2" borderId="1" xfId="15" applyFont="1" applyFill="1" applyBorder="1" applyAlignment="1">
      <alignment horizontal="center" vertical="center" wrapText="1"/>
    </xf>
    <xf numFmtId="9" fontId="3" fillId="2" borderId="1" xfId="15" applyNumberFormat="1" applyFont="1" applyFill="1" applyBorder="1" applyAlignment="1">
      <alignment horizontal="center" vertical="center" wrapText="1"/>
    </xf>
    <xf numFmtId="0" fontId="3" fillId="2" borderId="2" xfId="15" applyFont="1" applyFill="1" applyBorder="1" applyAlignment="1">
      <alignment horizontal="center" vertical="center"/>
    </xf>
    <xf numFmtId="1" fontId="3" fillId="2" borderId="1" xfId="15" applyNumberFormat="1" applyFont="1" applyFill="1" applyBorder="1" applyAlignment="1">
      <alignment horizontal="center" vertical="center" wrapText="1"/>
    </xf>
    <xf numFmtId="0" fontId="7" fillId="0" borderId="1" xfId="15" applyFont="1" applyFill="1" applyBorder="1" applyAlignment="1">
      <alignment wrapText="1"/>
    </xf>
    <xf numFmtId="0" fontId="6" fillId="3" borderId="1" xfId="15" applyFont="1" applyFill="1" applyBorder="1" applyAlignment="1">
      <alignment horizontal="center" vertical="center" wrapText="1"/>
    </xf>
    <xf numFmtId="0" fontId="6" fillId="3" borderId="1" xfId="15" applyFont="1" applyFill="1" applyBorder="1" applyAlignment="1">
      <alignment vertical="center" wrapText="1"/>
    </xf>
    <xf numFmtId="0" fontId="6" fillId="3" borderId="1" xfId="15" applyFont="1" applyFill="1" applyBorder="1" applyAlignment="1">
      <alignment horizontal="left" vertical="center" wrapText="1"/>
    </xf>
    <xf numFmtId="0" fontId="6" fillId="0" borderId="1" xfId="15" applyFont="1" applyFill="1" applyBorder="1" applyAlignment="1">
      <alignment horizontal="center" vertical="center" wrapText="1"/>
    </xf>
    <xf numFmtId="0" fontId="6" fillId="0" borderId="1" xfId="15" applyFont="1" applyFill="1" applyBorder="1" applyAlignment="1">
      <alignment vertical="center" wrapText="1"/>
    </xf>
    <xf numFmtId="0" fontId="7" fillId="3" borderId="1" xfId="15" applyFont="1" applyFill="1" applyBorder="1" applyAlignment="1">
      <alignment horizontal="left" vertical="center" wrapText="1"/>
    </xf>
    <xf numFmtId="0" fontId="11" fillId="3" borderId="1" xfId="15" applyFont="1" applyFill="1" applyBorder="1" applyAlignment="1">
      <alignment horizontal="center" vertical="center"/>
    </xf>
    <xf numFmtId="0" fontId="7" fillId="0" borderId="1" xfId="15" applyFont="1" applyFill="1" applyBorder="1" applyAlignment="1">
      <alignment horizontal="center" vertical="center" wrapText="1"/>
    </xf>
    <xf numFmtId="0" fontId="7" fillId="0" borderId="1" xfId="15" applyFont="1" applyFill="1" applyBorder="1" applyAlignment="1">
      <alignment horizontal="justify"/>
    </xf>
    <xf numFmtId="0" fontId="7" fillId="0" borderId="1" xfId="15" applyFont="1" applyFill="1" applyBorder="1"/>
    <xf numFmtId="0" fontId="6" fillId="0" borderId="1" xfId="15" applyFont="1" applyFill="1" applyBorder="1" applyAlignment="1">
      <alignment wrapText="1"/>
    </xf>
    <xf numFmtId="0" fontId="12" fillId="0" borderId="1" xfId="0" applyFont="1" applyBorder="1" applyAlignment="1">
      <alignment wrapText="1"/>
    </xf>
    <xf numFmtId="0" fontId="12" fillId="0" borderId="1" xfId="0" applyFont="1" applyBorder="1"/>
    <xf numFmtId="4" fontId="6" fillId="3" borderId="1" xfId="15" applyNumberFormat="1" applyFont="1" applyFill="1" applyBorder="1" applyAlignment="1">
      <alignment horizontal="right" vertical="center"/>
    </xf>
    <xf numFmtId="0" fontId="13" fillId="0" borderId="1" xfId="15" applyFont="1" applyFill="1" applyBorder="1" applyAlignment="1">
      <alignment horizontal="center" vertical="center"/>
    </xf>
    <xf numFmtId="0" fontId="11" fillId="0" borderId="1" xfId="15" applyFont="1" applyFill="1" applyBorder="1" applyAlignment="1">
      <alignment horizontal="center" vertical="center"/>
    </xf>
    <xf numFmtId="0" fontId="11" fillId="0" borderId="1" xfId="15" applyFont="1" applyFill="1" applyBorder="1" applyAlignment="1">
      <alignment horizontal="center" vertical="center" wrapText="1"/>
    </xf>
    <xf numFmtId="0" fontId="13" fillId="0" borderId="1" xfId="25" applyFont="1" applyFill="1" applyBorder="1" applyAlignment="1">
      <alignment horizontal="center" vertical="center"/>
    </xf>
    <xf numFmtId="0" fontId="11" fillId="3" borderId="1" xfId="15" applyFont="1" applyFill="1" applyBorder="1" applyAlignment="1">
      <alignment horizontal="center" vertical="center" wrapText="1"/>
    </xf>
    <xf numFmtId="0" fontId="14" fillId="0" borderId="1" xfId="0" applyFont="1" applyBorder="1" applyAlignment="1">
      <alignment horizontal="center" vertical="center"/>
    </xf>
    <xf numFmtId="0" fontId="12" fillId="0" borderId="0" xfId="0" applyFont="1"/>
    <xf numFmtId="9" fontId="12" fillId="0" borderId="1" xfId="0" applyNumberFormat="1" applyFont="1" applyBorder="1" applyAlignment="1">
      <alignment horizontal="center" vertical="center"/>
    </xf>
    <xf numFmtId="4" fontId="12" fillId="0" borderId="1" xfId="0" applyNumberFormat="1" applyFont="1" applyBorder="1" applyAlignment="1">
      <alignment horizontal="right" vertical="center"/>
    </xf>
    <xf numFmtId="4" fontId="14" fillId="0" borderId="1" xfId="0" applyNumberFormat="1" applyFont="1" applyBorder="1"/>
    <xf numFmtId="4" fontId="14" fillId="0" borderId="1" xfId="0" applyNumberFormat="1" applyFont="1" applyFill="1" applyBorder="1" applyAlignment="1">
      <alignment horizontal="right" vertical="center"/>
    </xf>
    <xf numFmtId="0" fontId="14" fillId="0" borderId="0" xfId="0" applyFont="1"/>
    <xf numFmtId="0" fontId="8" fillId="3" borderId="1" xfId="15" applyFont="1" applyFill="1" applyBorder="1" applyAlignment="1">
      <alignment horizontal="center" vertical="center"/>
    </xf>
    <xf numFmtId="0" fontId="7" fillId="0" borderId="1" xfId="15" applyFont="1" applyFill="1" applyBorder="1" applyAlignment="1">
      <alignment horizontal="left" vertical="center" wrapText="1"/>
    </xf>
    <xf numFmtId="0" fontId="12" fillId="0" borderId="1" xfId="0" applyFont="1" applyBorder="1" applyAlignment="1">
      <alignment horizontal="center" vertical="center"/>
    </xf>
  </cellXfs>
  <cellStyles count="34">
    <cellStyle name="Dziesiętny 2" xfId="3"/>
    <cellStyle name="Dziesiętny 2 2" xfId="4"/>
    <cellStyle name="Dziesiętny 3" xfId="5"/>
    <cellStyle name="Dziesiętny 3 2" xfId="6"/>
    <cellStyle name="Dziesiętny 4" xfId="2"/>
    <cellStyle name="Excel Built-in Normal" xfId="7"/>
    <cellStyle name="Normal 2 16" xfId="8"/>
    <cellStyle name="Normal 2 16 2" xfId="9"/>
    <cellStyle name="Normal_wyysyjqqhjq9yjqjys9lys4sl8dl4C2lhyh9Ch2q 1 " xfId="10"/>
    <cellStyle name="Normalny" xfId="0" builtinId="0"/>
    <cellStyle name="Normalny 2" xfId="11"/>
    <cellStyle name="Normalny 2 2" xfId="12"/>
    <cellStyle name="Normalny 2 2 2" xfId="13"/>
    <cellStyle name="Normalny 3" xfId="14"/>
    <cellStyle name="Normalny 3 2" xfId="15"/>
    <cellStyle name="Normalny 3 3" xfId="16"/>
    <cellStyle name="Normalny 4" xfId="17"/>
    <cellStyle name="Normalny 4 2" xfId="18"/>
    <cellStyle name="Normalny 5" xfId="19"/>
    <cellStyle name="Normalny 5 2" xfId="20"/>
    <cellStyle name="Normalny 5 2 2" xfId="21"/>
    <cellStyle name="Normalny 6" xfId="22"/>
    <cellStyle name="Normalny 6 2" xfId="23"/>
    <cellStyle name="Normalny 7" xfId="24"/>
    <cellStyle name="Normalny 8" xfId="1"/>
    <cellStyle name="Normalny_Arkusz1" xfId="25"/>
    <cellStyle name="Procentowy 2" xfId="27"/>
    <cellStyle name="Procentowy 2 2" xfId="28"/>
    <cellStyle name="Procentowy 3" xfId="29"/>
    <cellStyle name="Procentowy 4" xfId="26"/>
    <cellStyle name="Walutowy 2" xfId="31"/>
    <cellStyle name="Walutowy 2 2" xfId="32"/>
    <cellStyle name="Walutowy 3" xfId="33"/>
    <cellStyle name="Walutowy 4" xfId="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tabSelected="1" zoomScale="85" zoomScaleNormal="85" workbookViewId="0">
      <selection activeCell="B13" sqref="B13"/>
    </sheetView>
  </sheetViews>
  <sheetFormatPr defaultRowHeight="15" x14ac:dyDescent="0.25"/>
  <cols>
    <col min="1" max="1" width="11" customWidth="1"/>
    <col min="2" max="2" width="100.7109375" customWidth="1"/>
    <col min="3" max="3" width="22.140625" customWidth="1"/>
    <col min="6" max="6" width="15.5703125" customWidth="1"/>
    <col min="7" max="7" width="15" customWidth="1"/>
    <col min="8" max="8" width="7.85546875" customWidth="1"/>
    <col min="9" max="9" width="15" customWidth="1"/>
    <col min="10" max="10" width="16.42578125" customWidth="1"/>
    <col min="11" max="11" width="14.7109375" customWidth="1"/>
  </cols>
  <sheetData>
    <row r="1" spans="1:12" ht="15.75" x14ac:dyDescent="0.25">
      <c r="B1" s="32" t="s">
        <v>27</v>
      </c>
    </row>
    <row r="3" spans="1:12" ht="30" x14ac:dyDescent="0.25">
      <c r="A3" s="4" t="s">
        <v>28</v>
      </c>
      <c r="B3" s="2" t="s">
        <v>0</v>
      </c>
      <c r="C3" s="2" t="s">
        <v>1</v>
      </c>
      <c r="D3" s="2" t="s">
        <v>2</v>
      </c>
      <c r="E3" s="5" t="s">
        <v>3</v>
      </c>
      <c r="F3" s="2" t="s">
        <v>4</v>
      </c>
      <c r="G3" s="2" t="s">
        <v>5</v>
      </c>
      <c r="H3" s="3" t="s">
        <v>6</v>
      </c>
      <c r="I3" s="5" t="s">
        <v>15</v>
      </c>
      <c r="J3" s="5" t="s">
        <v>14</v>
      </c>
      <c r="K3" s="5" t="s">
        <v>16</v>
      </c>
      <c r="L3" s="5" t="s">
        <v>29</v>
      </c>
    </row>
    <row r="4" spans="1:12" ht="90.75" x14ac:dyDescent="0.25">
      <c r="A4" s="33">
        <v>1</v>
      </c>
      <c r="B4" s="1" t="s">
        <v>19</v>
      </c>
      <c r="C4" s="12"/>
      <c r="D4" s="13" t="s">
        <v>7</v>
      </c>
      <c r="E4" s="13">
        <v>10</v>
      </c>
      <c r="F4" s="20">
        <v>0</v>
      </c>
      <c r="G4" s="29">
        <f>F4*H4+F4</f>
        <v>0</v>
      </c>
      <c r="H4" s="28">
        <v>0.08</v>
      </c>
      <c r="I4" s="29">
        <f>E4*F4</f>
        <v>0</v>
      </c>
      <c r="J4" s="29">
        <f>E4*G4</f>
        <v>0</v>
      </c>
      <c r="K4" s="29">
        <f>J4-I4</f>
        <v>0</v>
      </c>
      <c r="L4" s="35" t="s">
        <v>32</v>
      </c>
    </row>
    <row r="5" spans="1:12" ht="45.75" x14ac:dyDescent="0.25">
      <c r="A5" s="33">
        <v>2</v>
      </c>
      <c r="B5" s="6" t="s">
        <v>33</v>
      </c>
      <c r="C5" s="6"/>
      <c r="D5" s="21" t="s">
        <v>7</v>
      </c>
      <c r="E5" s="21">
        <v>8</v>
      </c>
      <c r="F5" s="20">
        <v>0</v>
      </c>
      <c r="G5" s="29">
        <f t="shared" ref="G5:G19" si="0">F5*H5+F5</f>
        <v>0</v>
      </c>
      <c r="H5" s="28">
        <v>0.08</v>
      </c>
      <c r="I5" s="29">
        <f t="shared" ref="I5:I19" si="1">E5*F5</f>
        <v>0</v>
      </c>
      <c r="J5" s="29">
        <f t="shared" ref="J5:J19" si="2">E5*G5</f>
        <v>0</v>
      </c>
      <c r="K5" s="29">
        <f t="shared" ref="K5:K19" si="3">J5-I5</f>
        <v>0</v>
      </c>
      <c r="L5" s="35" t="s">
        <v>32</v>
      </c>
    </row>
    <row r="6" spans="1:12" ht="30.75" x14ac:dyDescent="0.25">
      <c r="A6" s="33">
        <v>3</v>
      </c>
      <c r="B6" s="6" t="s">
        <v>8</v>
      </c>
      <c r="C6" s="6"/>
      <c r="D6" s="21" t="s">
        <v>7</v>
      </c>
      <c r="E6" s="21">
        <v>6</v>
      </c>
      <c r="F6" s="20">
        <v>0</v>
      </c>
      <c r="G6" s="29">
        <f t="shared" si="0"/>
        <v>0</v>
      </c>
      <c r="H6" s="28">
        <v>0.08</v>
      </c>
      <c r="I6" s="29">
        <f t="shared" si="1"/>
        <v>0</v>
      </c>
      <c r="J6" s="29">
        <f t="shared" si="2"/>
        <v>0</v>
      </c>
      <c r="K6" s="29">
        <f t="shared" si="3"/>
        <v>0</v>
      </c>
      <c r="L6" s="35" t="s">
        <v>30</v>
      </c>
    </row>
    <row r="7" spans="1:12" ht="30" x14ac:dyDescent="0.25">
      <c r="A7" s="33">
        <v>4</v>
      </c>
      <c r="B7" s="34" t="s">
        <v>18</v>
      </c>
      <c r="C7" s="14"/>
      <c r="D7" s="21" t="s">
        <v>7</v>
      </c>
      <c r="E7" s="21">
        <v>2</v>
      </c>
      <c r="F7" s="20">
        <v>0</v>
      </c>
      <c r="G7" s="29">
        <f t="shared" si="0"/>
        <v>0</v>
      </c>
      <c r="H7" s="28">
        <v>0.08</v>
      </c>
      <c r="I7" s="29">
        <f t="shared" si="1"/>
        <v>0</v>
      </c>
      <c r="J7" s="29">
        <f t="shared" si="2"/>
        <v>0</v>
      </c>
      <c r="K7" s="29">
        <f t="shared" si="3"/>
        <v>0</v>
      </c>
      <c r="L7" s="35" t="s">
        <v>32</v>
      </c>
    </row>
    <row r="8" spans="1:12" ht="45" x14ac:dyDescent="0.25">
      <c r="A8" s="33">
        <v>5</v>
      </c>
      <c r="B8" s="11" t="s">
        <v>9</v>
      </c>
      <c r="C8" s="10"/>
      <c r="D8" s="22" t="s">
        <v>7</v>
      </c>
      <c r="E8" s="23">
        <v>30</v>
      </c>
      <c r="F8" s="20">
        <v>0</v>
      </c>
      <c r="G8" s="29">
        <f t="shared" si="0"/>
        <v>0</v>
      </c>
      <c r="H8" s="28">
        <v>0.08</v>
      </c>
      <c r="I8" s="29">
        <f t="shared" si="1"/>
        <v>0</v>
      </c>
      <c r="J8" s="29">
        <f t="shared" si="2"/>
        <v>0</v>
      </c>
      <c r="K8" s="29">
        <f t="shared" si="3"/>
        <v>0</v>
      </c>
      <c r="L8" s="35" t="s">
        <v>30</v>
      </c>
    </row>
    <row r="9" spans="1:12" ht="45.75" x14ac:dyDescent="0.25">
      <c r="A9" s="33">
        <v>6</v>
      </c>
      <c r="B9" s="15" t="s">
        <v>22</v>
      </c>
      <c r="C9" s="16"/>
      <c r="D9" s="24" t="s">
        <v>7</v>
      </c>
      <c r="E9" s="24">
        <v>15</v>
      </c>
      <c r="F9" s="20">
        <v>0</v>
      </c>
      <c r="G9" s="29">
        <f t="shared" si="0"/>
        <v>0</v>
      </c>
      <c r="H9" s="28">
        <v>0.08</v>
      </c>
      <c r="I9" s="29">
        <f t="shared" si="1"/>
        <v>0</v>
      </c>
      <c r="J9" s="29">
        <f t="shared" si="2"/>
        <v>0</v>
      </c>
      <c r="K9" s="29">
        <f t="shared" si="3"/>
        <v>0</v>
      </c>
      <c r="L9" s="35" t="s">
        <v>32</v>
      </c>
    </row>
    <row r="10" spans="1:12" ht="63.75" customHeight="1" x14ac:dyDescent="0.25">
      <c r="A10" s="33">
        <v>7</v>
      </c>
      <c r="B10" s="17" t="s">
        <v>20</v>
      </c>
      <c r="C10" s="17"/>
      <c r="D10" s="23" t="s">
        <v>7</v>
      </c>
      <c r="E10" s="23">
        <v>10</v>
      </c>
      <c r="F10" s="20">
        <v>0</v>
      </c>
      <c r="G10" s="29">
        <f t="shared" si="0"/>
        <v>0</v>
      </c>
      <c r="H10" s="28">
        <v>0.08</v>
      </c>
      <c r="I10" s="29">
        <f t="shared" si="1"/>
        <v>0</v>
      </c>
      <c r="J10" s="29">
        <f t="shared" si="2"/>
        <v>0</v>
      </c>
      <c r="K10" s="29">
        <f t="shared" si="3"/>
        <v>0</v>
      </c>
      <c r="L10" s="35" t="s">
        <v>32</v>
      </c>
    </row>
    <row r="11" spans="1:12" ht="15.75" x14ac:dyDescent="0.25">
      <c r="A11" s="33">
        <v>8</v>
      </c>
      <c r="B11" s="8" t="s">
        <v>10</v>
      </c>
      <c r="C11" s="7"/>
      <c r="D11" s="13" t="s">
        <v>7</v>
      </c>
      <c r="E11" s="25">
        <v>40</v>
      </c>
      <c r="F11" s="20">
        <v>0</v>
      </c>
      <c r="G11" s="29">
        <f t="shared" si="0"/>
        <v>0</v>
      </c>
      <c r="H11" s="28">
        <v>0.08</v>
      </c>
      <c r="I11" s="29">
        <f t="shared" si="1"/>
        <v>0</v>
      </c>
      <c r="J11" s="29">
        <f t="shared" si="2"/>
        <v>0</v>
      </c>
      <c r="K11" s="29">
        <f t="shared" si="3"/>
        <v>0</v>
      </c>
      <c r="L11" s="35" t="s">
        <v>32</v>
      </c>
    </row>
    <row r="12" spans="1:12" ht="75" x14ac:dyDescent="0.25">
      <c r="A12" s="33">
        <v>9</v>
      </c>
      <c r="B12" s="11" t="s">
        <v>11</v>
      </c>
      <c r="C12" s="10"/>
      <c r="D12" s="22" t="s">
        <v>7</v>
      </c>
      <c r="E12" s="23">
        <v>200</v>
      </c>
      <c r="F12" s="20">
        <v>0</v>
      </c>
      <c r="G12" s="29">
        <f t="shared" si="0"/>
        <v>0</v>
      </c>
      <c r="H12" s="28">
        <v>0.08</v>
      </c>
      <c r="I12" s="29">
        <f t="shared" si="1"/>
        <v>0</v>
      </c>
      <c r="J12" s="29">
        <f t="shared" si="2"/>
        <v>0</v>
      </c>
      <c r="K12" s="29">
        <f t="shared" si="3"/>
        <v>0</v>
      </c>
      <c r="L12" s="35" t="s">
        <v>32</v>
      </c>
    </row>
    <row r="13" spans="1:12" ht="60" x14ac:dyDescent="0.25">
      <c r="A13" s="33">
        <v>10</v>
      </c>
      <c r="B13" s="9" t="s">
        <v>12</v>
      </c>
      <c r="C13" s="7"/>
      <c r="D13" s="25" t="s">
        <v>7</v>
      </c>
      <c r="E13" s="25">
        <v>20</v>
      </c>
      <c r="F13" s="20">
        <v>0</v>
      </c>
      <c r="G13" s="29">
        <f t="shared" si="0"/>
        <v>0</v>
      </c>
      <c r="H13" s="28">
        <v>0.08</v>
      </c>
      <c r="I13" s="29">
        <f t="shared" si="1"/>
        <v>0</v>
      </c>
      <c r="J13" s="29">
        <f t="shared" si="2"/>
        <v>0</v>
      </c>
      <c r="K13" s="29">
        <f t="shared" si="3"/>
        <v>0</v>
      </c>
      <c r="L13" s="35" t="s">
        <v>32</v>
      </c>
    </row>
    <row r="14" spans="1:12" ht="60.75" x14ac:dyDescent="0.25">
      <c r="A14" s="33">
        <v>11</v>
      </c>
      <c r="B14" s="18" t="s">
        <v>34</v>
      </c>
      <c r="C14" s="19"/>
      <c r="D14" s="26" t="s">
        <v>7</v>
      </c>
      <c r="E14" s="26">
        <v>50</v>
      </c>
      <c r="F14" s="20">
        <v>0</v>
      </c>
      <c r="G14" s="29">
        <f t="shared" si="0"/>
        <v>0</v>
      </c>
      <c r="H14" s="28">
        <v>0.08</v>
      </c>
      <c r="I14" s="29">
        <f t="shared" si="1"/>
        <v>0</v>
      </c>
      <c r="J14" s="29">
        <f t="shared" si="2"/>
        <v>0</v>
      </c>
      <c r="K14" s="29">
        <f t="shared" si="3"/>
        <v>0</v>
      </c>
      <c r="L14" s="35" t="s">
        <v>32</v>
      </c>
    </row>
    <row r="15" spans="1:12" ht="15.75" x14ac:dyDescent="0.25">
      <c r="A15" s="33">
        <v>12</v>
      </c>
      <c r="B15" s="18" t="s">
        <v>21</v>
      </c>
      <c r="C15" s="19"/>
      <c r="D15" s="26" t="s">
        <v>7</v>
      </c>
      <c r="E15" s="26">
        <v>30</v>
      </c>
      <c r="F15" s="20">
        <v>0</v>
      </c>
      <c r="G15" s="29">
        <f t="shared" si="0"/>
        <v>0</v>
      </c>
      <c r="H15" s="28">
        <v>0.08</v>
      </c>
      <c r="I15" s="29">
        <f t="shared" ref="I15" si="4">E15*F15</f>
        <v>0</v>
      </c>
      <c r="J15" s="29">
        <f t="shared" ref="J15" si="5">E15*G15</f>
        <v>0</v>
      </c>
      <c r="K15" s="29">
        <f t="shared" ref="K15" si="6">J15-I15</f>
        <v>0</v>
      </c>
      <c r="L15" s="35" t="s">
        <v>31</v>
      </c>
    </row>
    <row r="16" spans="1:12" ht="45.75" x14ac:dyDescent="0.25">
      <c r="A16" s="33">
        <v>13</v>
      </c>
      <c r="B16" s="18" t="s">
        <v>13</v>
      </c>
      <c r="C16" s="19"/>
      <c r="D16" s="26" t="s">
        <v>7</v>
      </c>
      <c r="E16" s="26">
        <v>20</v>
      </c>
      <c r="F16" s="20">
        <v>0</v>
      </c>
      <c r="G16" s="29">
        <f t="shared" si="0"/>
        <v>0</v>
      </c>
      <c r="H16" s="28">
        <v>0.08</v>
      </c>
      <c r="I16" s="29">
        <f t="shared" si="1"/>
        <v>0</v>
      </c>
      <c r="J16" s="29">
        <f t="shared" si="2"/>
        <v>0</v>
      </c>
      <c r="K16" s="29">
        <f t="shared" si="3"/>
        <v>0</v>
      </c>
      <c r="L16" s="35" t="s">
        <v>32</v>
      </c>
    </row>
    <row r="17" spans="1:12" ht="15.75" x14ac:dyDescent="0.25">
      <c r="A17" s="33">
        <v>14</v>
      </c>
      <c r="B17" s="18" t="s">
        <v>23</v>
      </c>
      <c r="C17" s="19"/>
      <c r="D17" s="26" t="s">
        <v>7</v>
      </c>
      <c r="E17" s="26">
        <v>200</v>
      </c>
      <c r="F17" s="20">
        <v>0</v>
      </c>
      <c r="G17" s="29">
        <f t="shared" si="0"/>
        <v>0</v>
      </c>
      <c r="H17" s="28">
        <v>0.08</v>
      </c>
      <c r="I17" s="29">
        <f t="shared" si="1"/>
        <v>0</v>
      </c>
      <c r="J17" s="29">
        <f t="shared" si="2"/>
        <v>0</v>
      </c>
      <c r="K17" s="29">
        <f t="shared" si="3"/>
        <v>0</v>
      </c>
      <c r="L17" s="35" t="s">
        <v>30</v>
      </c>
    </row>
    <row r="18" spans="1:12" ht="15.75" x14ac:dyDescent="0.25">
      <c r="A18" s="33">
        <v>15</v>
      </c>
      <c r="B18" s="18" t="s">
        <v>24</v>
      </c>
      <c r="C18" s="19"/>
      <c r="D18" s="26" t="s">
        <v>7</v>
      </c>
      <c r="E18" s="26">
        <v>8</v>
      </c>
      <c r="F18" s="20">
        <v>0</v>
      </c>
      <c r="G18" s="29">
        <f t="shared" si="0"/>
        <v>0</v>
      </c>
      <c r="H18" s="28">
        <v>0.08</v>
      </c>
      <c r="I18" s="29">
        <f t="shared" si="1"/>
        <v>0</v>
      </c>
      <c r="J18" s="29">
        <f t="shared" si="2"/>
        <v>0</v>
      </c>
      <c r="K18" s="29">
        <f t="shared" si="3"/>
        <v>0</v>
      </c>
      <c r="L18" s="35" t="s">
        <v>32</v>
      </c>
    </row>
    <row r="19" spans="1:12" ht="15.75" x14ac:dyDescent="0.25">
      <c r="A19" s="33">
        <v>16</v>
      </c>
      <c r="B19" s="18" t="s">
        <v>26</v>
      </c>
      <c r="C19" s="19"/>
      <c r="D19" s="26" t="s">
        <v>7</v>
      </c>
      <c r="E19" s="26">
        <v>10</v>
      </c>
      <c r="F19" s="20">
        <v>0</v>
      </c>
      <c r="G19" s="29">
        <f t="shared" si="0"/>
        <v>0</v>
      </c>
      <c r="H19" s="28">
        <v>0.08</v>
      </c>
      <c r="I19" s="29">
        <f t="shared" si="1"/>
        <v>0</v>
      </c>
      <c r="J19" s="29">
        <f t="shared" si="2"/>
        <v>0</v>
      </c>
      <c r="K19" s="29">
        <f t="shared" si="3"/>
        <v>0</v>
      </c>
      <c r="L19" s="35" t="s">
        <v>32</v>
      </c>
    </row>
    <row r="20" spans="1:12" ht="30.75" x14ac:dyDescent="0.25">
      <c r="A20" s="33">
        <v>17</v>
      </c>
      <c r="B20" s="18" t="s">
        <v>25</v>
      </c>
      <c r="C20" s="19"/>
      <c r="D20" s="26" t="s">
        <v>7</v>
      </c>
      <c r="E20" s="26">
        <v>10</v>
      </c>
      <c r="F20" s="20">
        <v>0</v>
      </c>
      <c r="G20" s="29">
        <f t="shared" ref="G20" si="7">F20*H20+F20</f>
        <v>0</v>
      </c>
      <c r="H20" s="28">
        <v>0.08</v>
      </c>
      <c r="I20" s="29">
        <f t="shared" ref="I20" si="8">E20*F20</f>
        <v>0</v>
      </c>
      <c r="J20" s="29">
        <f t="shared" ref="J20" si="9">E20*G20</f>
        <v>0</v>
      </c>
      <c r="K20" s="29">
        <f t="shared" ref="K20" si="10">J20-I20</f>
        <v>0</v>
      </c>
      <c r="L20" s="35" t="s">
        <v>32</v>
      </c>
    </row>
    <row r="21" spans="1:12" ht="15.75" x14ac:dyDescent="0.25">
      <c r="G21" s="32" t="s">
        <v>17</v>
      </c>
      <c r="H21" s="27"/>
      <c r="I21" s="30">
        <f>SUM(I4:I20)</f>
        <v>0</v>
      </c>
      <c r="J21" s="30">
        <f>SUM(J4:J20)</f>
        <v>0</v>
      </c>
      <c r="K21" s="31">
        <f>SUM(K4:K20)</f>
        <v>0</v>
      </c>
    </row>
  </sheetData>
  <pageMargins left="0.7" right="0.7" top="0.75" bottom="0.75" header="0.3" footer="0.3"/>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Arkusz1</vt:lpstr>
      <vt:lpstr>Arkusz2</vt:lpstr>
      <vt:lpstr>Arkusz3</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2013-08-26T06:11:17Z</cp:lastPrinted>
  <dcterms:created xsi:type="dcterms:W3CDTF">2013-08-12T07:25:57Z</dcterms:created>
  <dcterms:modified xsi:type="dcterms:W3CDTF">2013-08-26T06:20:19Z</dcterms:modified>
</cp:coreProperties>
</file>