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780" windowWidth="27555" windowHeight="11370"/>
  </bookViews>
  <sheets>
    <sheet name="Arkusz1" sheetId="1" r:id="rId1"/>
  </sheets>
  <definedNames>
    <definedName name="_xlnm.Print_Area" localSheetId="0">Arkusz1!#REF!</definedName>
  </definedNames>
  <calcPr calcId="145621"/>
</workbook>
</file>

<file path=xl/calcChain.xml><?xml version="1.0" encoding="utf-8"?>
<calcChain xmlns="http://schemas.openxmlformats.org/spreadsheetml/2006/main">
  <c r="J54" i="1" l="1"/>
  <c r="J55" i="1" s="1"/>
  <c r="H54" i="1"/>
  <c r="I54" i="1" s="1"/>
  <c r="I55" i="1" s="1"/>
  <c r="H55" i="1"/>
  <c r="H49" i="1" l="1"/>
  <c r="J49" i="1" s="1"/>
  <c r="I49" i="1" l="1"/>
  <c r="I50" i="1" s="1"/>
  <c r="H50" i="1" l="1"/>
  <c r="J50" i="1"/>
  <c r="H23" i="1"/>
  <c r="J23" i="1" s="1"/>
  <c r="H44" i="1"/>
  <c r="I44" i="1" s="1"/>
  <c r="H43" i="1"/>
  <c r="J43" i="1" s="1"/>
  <c r="J44" i="1" l="1"/>
  <c r="J45" i="1" s="1"/>
  <c r="H45" i="1"/>
  <c r="I23" i="1"/>
  <c r="I43" i="1"/>
  <c r="I45" i="1" s="1"/>
  <c r="H38" i="1" l="1"/>
  <c r="J38" i="1" s="1"/>
  <c r="H37" i="1"/>
  <c r="J37" i="1" s="1"/>
  <c r="H36" i="1"/>
  <c r="I36" i="1" s="1"/>
  <c r="H35" i="1"/>
  <c r="J35" i="1" s="1"/>
  <c r="H34" i="1"/>
  <c r="J34" i="1" s="1"/>
  <c r="H33" i="1"/>
  <c r="J33" i="1" s="1"/>
  <c r="H32" i="1"/>
  <c r="I32" i="1" s="1"/>
  <c r="H31" i="1"/>
  <c r="J31" i="1" s="1"/>
  <c r="H30" i="1"/>
  <c r="J30" i="1" s="1"/>
  <c r="H29" i="1"/>
  <c r="J29" i="1" s="1"/>
  <c r="H28" i="1"/>
  <c r="I28" i="1" s="1"/>
  <c r="H27" i="1"/>
  <c r="J27" i="1" s="1"/>
  <c r="H26" i="1"/>
  <c r="J26" i="1" s="1"/>
  <c r="H25" i="1"/>
  <c r="J25" i="1" s="1"/>
  <c r="H24" i="1"/>
  <c r="I24" i="1" s="1"/>
  <c r="H22" i="1"/>
  <c r="I22" i="1" s="1"/>
  <c r="H21" i="1"/>
  <c r="I21" i="1" s="1"/>
  <c r="H20" i="1"/>
  <c r="J20" i="1" s="1"/>
  <c r="H19" i="1"/>
  <c r="J19" i="1" s="1"/>
  <c r="H18" i="1"/>
  <c r="I18" i="1" s="1"/>
  <c r="H17" i="1"/>
  <c r="H11" i="1"/>
  <c r="J11" i="1" s="1"/>
  <c r="H10" i="1"/>
  <c r="J10" i="1" s="1"/>
  <c r="H9" i="1"/>
  <c r="I9" i="1" s="1"/>
  <c r="H8" i="1"/>
  <c r="J8" i="1" s="1"/>
  <c r="H7" i="1"/>
  <c r="J7" i="1" s="1"/>
  <c r="H39" i="1" l="1"/>
  <c r="J17" i="1"/>
  <c r="J28" i="1"/>
  <c r="I31" i="1"/>
  <c r="I8" i="1"/>
  <c r="J21" i="1"/>
  <c r="J9" i="1"/>
  <c r="I17" i="1"/>
  <c r="J24" i="1"/>
  <c r="I27" i="1"/>
  <c r="J22" i="1"/>
  <c r="J36" i="1"/>
  <c r="J18" i="1"/>
  <c r="J32" i="1"/>
  <c r="I35" i="1"/>
  <c r="I7" i="1"/>
  <c r="I11" i="1"/>
  <c r="I20" i="1"/>
  <c r="I26" i="1"/>
  <c r="I30" i="1"/>
  <c r="I34" i="1"/>
  <c r="I38" i="1"/>
  <c r="I10" i="1"/>
  <c r="I19" i="1"/>
  <c r="I25" i="1"/>
  <c r="I29" i="1"/>
  <c r="I33" i="1"/>
  <c r="I37" i="1"/>
  <c r="H6" i="1"/>
  <c r="H12" i="1" s="1"/>
  <c r="J39" i="1" l="1"/>
  <c r="I39" i="1"/>
  <c r="J6" i="1"/>
  <c r="J12" i="1" s="1"/>
  <c r="I6" i="1"/>
  <c r="I12" i="1" s="1"/>
</calcChain>
</file>

<file path=xl/sharedStrings.xml><?xml version="1.0" encoding="utf-8"?>
<sst xmlns="http://schemas.openxmlformats.org/spreadsheetml/2006/main" count="160" uniqueCount="60">
  <si>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</si>
  <si>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</si>
  <si>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</si>
  <si>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</si>
  <si>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</si>
  <si>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</si>
  <si>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</si>
  <si>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</si>
  <si>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</si>
  <si>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</si>
  <si>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szt</t>
  </si>
  <si>
    <t>RAZEM</t>
  </si>
  <si>
    <t>szt.</t>
  </si>
  <si>
    <t>op</t>
  </si>
  <si>
    <t>Razem</t>
  </si>
  <si>
    <t>Próbki w szt.</t>
  </si>
  <si>
    <t>Strzykawka j.u. 1ml z igłą 0,45x12mm do tuberkuliny, a'100szt</t>
  </si>
  <si>
    <t>op.</t>
  </si>
  <si>
    <t>10szt</t>
  </si>
  <si>
    <t>Strzykawka j.u do insuliny z igłą G29 (0,33x12) a'100</t>
  </si>
  <si>
    <t xml:space="preserve">Strzykawka j.u. do pomp infuzyjnych 50/60 ml trzyczęściowa, Luer-Lock, </t>
  </si>
  <si>
    <t xml:space="preserve">Strzykawka j.u. 50/60 ml trzyczęściowa do leków światłoczułych (bursztynowa) luer-lock do pomp infuzyjnych.  </t>
  </si>
  <si>
    <t>5 szt</t>
  </si>
  <si>
    <t xml:space="preserve">Strzykawka j.u. trzyczęściowa 50-60ml cewnikowa typu Janet </t>
  </si>
  <si>
    <t>Strzykawka j.u. Cewnikowa 100ml z dodatkowym łącznikiem luer</t>
  </si>
  <si>
    <t>Przedłużacz do pomp infuzyjnych do leków światłoczułych (nie przezroczysty)</t>
  </si>
  <si>
    <t xml:space="preserve">Przedłużacz do pomp infuzyjnych przezroczysty
długość drenu 150cm
opakowanie jednostkowe typu blister - pack </t>
  </si>
  <si>
    <t>Cewnik do podawania tlenu przez nos dł. 420cm. Miękkie końcówki o gładkich zakończeniach, uniwersalny łącznik, pakowane pojedyńczo</t>
  </si>
  <si>
    <t>Cewnik do podawania tlenu przez nos dł. 200cm. Miękkie końcówki o gładkich zakończeniach, uniwersalny łącznik, pakowane pojedyńczo</t>
  </si>
  <si>
    <t>Przyrząd do przetaczania krwi i preparatów krwi, jałowy, niepirogenny, nietoksyczny, nie zawierający lateksu. W skład przyrządu wchodzą: igła biorcza dwukanałowa, osłonka igły biorczej, hydrofobowy filtr powietrza, zatyczka filtra, komora kroplowa o długości 90mm; pojemność 18 ml wolna od PCV; 20 kropli=1ml+/-0,1ml, filtr krwi o wielkości oczek 200 um, zaciskacz rolkowy z regulacją min. 15mm, rolka zaciskacza, dren medyczny o długości 150 cm, łącznik stożkowy typ luer-lock, osłonka łącznika. Opakowanie jednostkowe typ blister-pack, sterylizowane EO. Nazwa producenta na opakowaniu.</t>
  </si>
  <si>
    <t>3szt</t>
  </si>
  <si>
    <t>Przyrząd do przetaczania płynów infuzyjnych, jałowy, niepirogenny, nietoksyczny, nie zawiera lateksu. W składzie: igła biorcza dwukanałowa, osłonka igły biorczej, hydrofobowy filtr powietrza, zatyczka filtra, komora kroplowa o dł. min. 60mm; poj. 12ml wolna od PCV; 20 kropli=1ml+/-0,1ml, filtr płynu o wielkości oczek 15 um, zaciskacz rolkowy regulacja min. 15mm, rolka zaciskacza, dren o długości 150 cm wykonany z PCV nie zawierający ftalanów, łącznik stożkowy typ luer-lock, osłona łącznika stożkowego, posiadający precyzyjny regulator przepływu z zaczepem do umocowania końcówki drenu na tylnej powierzchni. Kolor nadruku różniący się od nadruku na opakowaniu przyrządów do przetoczeń krwi. Opakowanie jednostkowe typ blister-pack, sterylizowane EO. Nazwa producenta na zaciskaczu</t>
  </si>
  <si>
    <t>Aparat do szybkiego przetaczania płynów</t>
  </si>
  <si>
    <t>Igła do PENA 0,30x8mm a'100</t>
  </si>
  <si>
    <t>Igła iniekcyjna j.u.  0,6x30 a 100szt opis j.w</t>
  </si>
  <si>
    <t>Igła iniekcyjna j.u.  0,7x30 a 100szt opis j.w</t>
  </si>
  <si>
    <t>Igła iniekcyjna j.u.  0,8x22 a 100szt opis j.w</t>
  </si>
  <si>
    <t>Igła iniekcyjna j.u.  0,8x40 a 100szt opis j.w</t>
  </si>
  <si>
    <t>Igła iniekcyjna j.u.  0,9x40 a 100szt opis j.w</t>
  </si>
  <si>
    <t>Igła typ "motylek" z drenem 30cm 22G</t>
  </si>
  <si>
    <t>Strzykawka j.u. 5ml dwuczęściowa, skala co 0,2ml rozszerzana do 6ml, przezroczysty cylinder, tłok mleczny,  nazwa producenta na pojedynczej strzykawce, a'100szt</t>
  </si>
  <si>
    <t>Igła iniekcyjna j.u. 1,1x40 a 100szt krótko i długościęta opis j.w</t>
  </si>
  <si>
    <t>Igła iniekcyjna j.u. 1,2x40 a 100szt krótko i długościęta opis j.w</t>
  </si>
  <si>
    <t>Igła iniekcyjna bezpieczna j.u. 0,8x40 a 100 szt opis j.w.</t>
  </si>
  <si>
    <t>Igła iniekcyjne bezpieczna j.u. 0,7x30 a 100 szt opis j.w.</t>
  </si>
  <si>
    <t>Igła aspiracyjna ścięta centralnie pod kątem 45 stopni 1,2x40 ju.</t>
  </si>
  <si>
    <t>Igła iniekcyjna  bezpieczna j.u. 0,9 x40 a 100 szt opis j.w.</t>
  </si>
  <si>
    <t>1 szt</t>
  </si>
  <si>
    <t>3 szt</t>
  </si>
  <si>
    <t>Strzykawka j.u. 2ml dwuczęściowa, skala co 0,1ml rozszerzana do 2,5 ml, przezroczysty cylinder, tłok mleczny,  nazwa producenta na pojedynczej strzykawce, a'100szt</t>
  </si>
  <si>
    <t>Strzykawka j.u. 10 ml dwuczęściowa, skala co 0,5 ml rozszerzana do 11ml, przezroczysty cylinder, tłok mleczny,  nazwa producenta na pojedynczej strzykawce, a'100szt</t>
  </si>
  <si>
    <t>Strzykawka j.u. 20ml dwuczęściowa, skala co 1 ml rozszerzana do 24ml, przezroczysty cylinder, tłok mleczny,  nazwa producenta na pojedynczej strzykawce, a'100szt</t>
  </si>
  <si>
    <t>Igła iniekcyjna j.u.  0,5x25 a 100szt  niepirogenne, sterylne, data ważności i produkcji na opakowaniu, nietoksyczne, posiadające kod kolorów na opakowaniu jednostkowym i zbiorczym odpowiadający rozmiarowi igły, zaznaczony rodzaj ścięcia igły na opakowaniu jednostkowym, Wszystkie igły poz. 19-32 od jednego producenta.</t>
  </si>
  <si>
    <t>Nakładka na palec z haczykiem do amniotomii a 100 szt</t>
  </si>
  <si>
    <t>Wycena szcunkowa i opis wymagań minimalnych z ilością przewidywanego zużycia w okresie jednego roku</t>
  </si>
  <si>
    <t>Pakiet 22- Strzykawki</t>
  </si>
  <si>
    <t>Pakiet 22A- Igły, strzykawki,  aparaty do przetoczeń</t>
  </si>
  <si>
    <t>Pakiet 22B- Cewniki do podawania tlenu</t>
  </si>
  <si>
    <t>Pakiet 22C- Cewniki do podawania tlenu</t>
  </si>
  <si>
    <t>Pakiet 22D- Nakładka na palec do amniotomii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</si>
</sst>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88">
    <xf numFmtId="0" fontId="0" fillId="0" borderId="0" xfId="0"/>
    <xf numFmtId="0" fontId="2" fillId="0" borderId="0" xfId="0" applyFont="1"/>
    <xf numFmtId="1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9" fontId="6" fillId="0" borderId="7" xfId="0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 applyProtection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9" fontId="6" fillId="0" borderId="13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9" fontId="6" fillId="0" borderId="14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wrapText="1"/>
    </xf>
    <xf numFmtId="0" fontId="6" fillId="0" borderId="6" xfId="0" applyFont="1" applyFill="1" applyBorder="1" applyAlignment="1">
      <alignment vertical="center" wrapText="1"/>
    </xf>
    <xf numFmtId="0" fontId="1" fillId="0" borderId="0" xfId="0" applyFont="1"/>
    <xf numFmtId="3" fontId="6" fillId="0" borderId="1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4" fontId="6" fillId="0" borderId="10" xfId="1" applyNumberFormat="1" applyFont="1" applyFill="1" applyBorder="1" applyAlignment="1" applyProtection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5" xfId="1" applyNumberFormat="1" applyFont="1" applyFill="1" applyBorder="1" applyAlignment="1" applyProtection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4" fontId="6" fillId="0" borderId="0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8" fillId="0" borderId="10" xfId="0" applyNumberFormat="1" applyFont="1" applyBorder="1"/>
    <xf numFmtId="0" fontId="2" fillId="0" borderId="10" xfId="0" applyFont="1" applyBorder="1" applyAlignment="1">
      <alignment wrapText="1"/>
    </xf>
    <xf numFmtId="9" fontId="3" fillId="0" borderId="0" xfId="0" applyNumberFormat="1" applyFont="1" applyFill="1" applyBorder="1" applyAlignment="1">
      <alignment horizontal="center" vertical="center"/>
    </xf>
    <xf numFmtId="4" fontId="3" fillId="0" borderId="0" xfId="1" applyNumberFormat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 applyProtection="1">
      <alignment horizontal="center" vertical="center" wrapText="1"/>
    </xf>
  </cellXfs>
  <cellStyles count="4">
    <cellStyle name="Dziesiętny" xfId="1" builtinId="3"/>
    <cellStyle name="Normalny" xfId="0" builtinId="0"/>
    <cellStyle name="Normalny 2" xfId="3"/>
    <cellStyle name="Normalny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zoomScaleNormal="100" zoomScaleSheetLayoutView="100" workbookViewId="0">
      <selection activeCell="B39" sqref="B39"/>
    </sheetView>
  </sheetViews>
  <sheetFormatPr defaultRowHeight="12.75" x14ac:dyDescent="0.2"/>
  <cols>
    <col min="1" max="1" width="2.85546875" style="1" customWidth="1"/>
    <col min="2" max="2" width="60.5703125" style="1" customWidth="1"/>
    <col min="3" max="3" width="31" style="1" customWidth="1"/>
    <col min="4" max="4" width="11.28515625" style="1" customWidth="1"/>
    <col min="5" max="5" width="6.7109375" style="2" customWidth="1"/>
    <col min="6" max="6" width="10" style="3" customWidth="1"/>
    <col min="7" max="7" width="11.28515625" style="1" customWidth="1"/>
    <col min="8" max="8" width="11.140625" style="3" customWidth="1"/>
    <col min="9" max="9" width="17.85546875" style="3" customWidth="1"/>
    <col min="10" max="10" width="15.5703125" style="3" customWidth="1"/>
    <col min="11" max="11" width="9.42578125" style="4" bestFit="1" customWidth="1"/>
    <col min="12" max="16384" width="9.140625" style="1"/>
  </cols>
  <sheetData>
    <row r="1" spans="1:11" x14ac:dyDescent="0.2">
      <c r="A1" s="5"/>
      <c r="B1" s="5" t="s">
        <v>54</v>
      </c>
    </row>
    <row r="2" spans="1:11" x14ac:dyDescent="0.2">
      <c r="A2" s="5"/>
    </row>
    <row r="4" spans="1:11" s="37" customFormat="1" x14ac:dyDescent="0.2">
      <c r="A4" s="28"/>
      <c r="B4" s="29" t="s">
        <v>55</v>
      </c>
      <c r="C4" s="30"/>
      <c r="D4" s="31"/>
      <c r="E4" s="32"/>
      <c r="F4" s="27"/>
      <c r="G4" s="33"/>
      <c r="H4" s="34"/>
      <c r="I4" s="35"/>
      <c r="J4" s="35"/>
      <c r="K4" s="36"/>
    </row>
    <row r="5" spans="1:11" s="31" customFormat="1" ht="33.75" x14ac:dyDescent="0.2">
      <c r="A5" s="38" t="s">
        <v>0</v>
      </c>
      <c r="B5" s="38" t="s">
        <v>1</v>
      </c>
      <c r="C5" s="7" t="s">
        <v>2</v>
      </c>
      <c r="D5" s="6" t="s">
        <v>3</v>
      </c>
      <c r="E5" s="8" t="s">
        <v>4</v>
      </c>
      <c r="F5" s="9" t="s">
        <v>5</v>
      </c>
      <c r="G5" s="39" t="s">
        <v>6</v>
      </c>
      <c r="H5" s="18" t="s">
        <v>7</v>
      </c>
      <c r="I5" s="9" t="s">
        <v>8</v>
      </c>
      <c r="J5" s="9" t="s">
        <v>9</v>
      </c>
      <c r="K5" s="10" t="s">
        <v>15</v>
      </c>
    </row>
    <row r="6" spans="1:11" s="42" customFormat="1" ht="12" x14ac:dyDescent="0.2">
      <c r="A6" s="11">
        <v>1</v>
      </c>
      <c r="B6" s="40" t="s">
        <v>16</v>
      </c>
      <c r="C6" s="41"/>
      <c r="D6" s="70" t="s">
        <v>17</v>
      </c>
      <c r="E6" s="12">
        <v>30</v>
      </c>
      <c r="F6" s="64">
        <v>0</v>
      </c>
      <c r="G6" s="13">
        <v>0.08</v>
      </c>
      <c r="H6" s="14">
        <f t="shared" ref="H6:H38" si="0">PRODUCT(F6,E6)</f>
        <v>0</v>
      </c>
      <c r="I6" s="15">
        <f t="shared" ref="I6" si="1">PRODUCT(H6,G6)</f>
        <v>0</v>
      </c>
      <c r="J6" s="15">
        <f t="shared" ref="J6" si="2">PRODUCT(H6,G6)+H6</f>
        <v>0</v>
      </c>
      <c r="K6" s="25" t="s">
        <v>18</v>
      </c>
    </row>
    <row r="7" spans="1:11" s="42" customFormat="1" ht="12" x14ac:dyDescent="0.2">
      <c r="A7" s="11">
        <v>2</v>
      </c>
      <c r="B7" s="16" t="s">
        <v>19</v>
      </c>
      <c r="C7" s="43"/>
      <c r="D7" s="71" t="s">
        <v>17</v>
      </c>
      <c r="E7" s="12">
        <v>20</v>
      </c>
      <c r="F7" s="64">
        <v>0</v>
      </c>
      <c r="G7" s="17">
        <v>0.08</v>
      </c>
      <c r="H7" s="14">
        <f t="shared" si="0"/>
        <v>0</v>
      </c>
      <c r="I7" s="15">
        <f t="shared" ref="I7:I38" si="3">PRODUCT(H7,G7)</f>
        <v>0</v>
      </c>
      <c r="J7" s="15">
        <f t="shared" ref="J7:J38" si="4">PRODUCT(H7,G7)+H7</f>
        <v>0</v>
      </c>
      <c r="K7" s="25" t="s">
        <v>18</v>
      </c>
    </row>
    <row r="8" spans="1:11" s="42" customFormat="1" ht="36" x14ac:dyDescent="0.2">
      <c r="A8" s="11">
        <v>3</v>
      </c>
      <c r="B8" s="44" t="s">
        <v>49</v>
      </c>
      <c r="C8" s="43"/>
      <c r="D8" s="71" t="s">
        <v>17</v>
      </c>
      <c r="E8" s="72">
        <v>800</v>
      </c>
      <c r="F8" s="64">
        <v>0</v>
      </c>
      <c r="G8" s="45">
        <v>0.08</v>
      </c>
      <c r="H8" s="14">
        <f t="shared" si="0"/>
        <v>0</v>
      </c>
      <c r="I8" s="15">
        <f t="shared" si="3"/>
        <v>0</v>
      </c>
      <c r="J8" s="15">
        <f t="shared" si="4"/>
        <v>0</v>
      </c>
      <c r="K8" s="25" t="s">
        <v>18</v>
      </c>
    </row>
    <row r="9" spans="1:11" s="42" customFormat="1" ht="36" x14ac:dyDescent="0.2">
      <c r="A9" s="11">
        <v>4</v>
      </c>
      <c r="B9" s="44" t="s">
        <v>40</v>
      </c>
      <c r="C9" s="43"/>
      <c r="D9" s="71" t="s">
        <v>17</v>
      </c>
      <c r="E9" s="72">
        <v>1000</v>
      </c>
      <c r="F9" s="64">
        <v>0</v>
      </c>
      <c r="G9" s="45">
        <v>0.08</v>
      </c>
      <c r="H9" s="14">
        <f t="shared" si="0"/>
        <v>0</v>
      </c>
      <c r="I9" s="15">
        <f t="shared" si="3"/>
        <v>0</v>
      </c>
      <c r="J9" s="15">
        <f t="shared" si="4"/>
        <v>0</v>
      </c>
      <c r="K9" s="25" t="s">
        <v>18</v>
      </c>
    </row>
    <row r="10" spans="1:11" s="42" customFormat="1" ht="36" x14ac:dyDescent="0.2">
      <c r="A10" s="66">
        <v>5</v>
      </c>
      <c r="B10" s="49" t="s">
        <v>50</v>
      </c>
      <c r="C10" s="24"/>
      <c r="D10" s="73" t="s">
        <v>17</v>
      </c>
      <c r="E10" s="74">
        <v>1000</v>
      </c>
      <c r="F10" s="75">
        <v>0</v>
      </c>
      <c r="G10" s="50">
        <v>0.08</v>
      </c>
      <c r="H10" s="62">
        <f t="shared" si="0"/>
        <v>0</v>
      </c>
      <c r="I10" s="63">
        <f t="shared" si="3"/>
        <v>0</v>
      </c>
      <c r="J10" s="63">
        <f t="shared" si="4"/>
        <v>0</v>
      </c>
      <c r="K10" s="26" t="s">
        <v>18</v>
      </c>
    </row>
    <row r="11" spans="1:11" s="42" customFormat="1" ht="36" x14ac:dyDescent="0.2">
      <c r="A11" s="11">
        <v>6</v>
      </c>
      <c r="B11" s="25" t="s">
        <v>51</v>
      </c>
      <c r="C11" s="23"/>
      <c r="D11" s="23" t="s">
        <v>17</v>
      </c>
      <c r="E11" s="72">
        <v>1200</v>
      </c>
      <c r="F11" s="64">
        <v>0</v>
      </c>
      <c r="G11" s="13">
        <v>0.08</v>
      </c>
      <c r="H11" s="14">
        <f t="shared" si="0"/>
        <v>0</v>
      </c>
      <c r="I11" s="15">
        <f t="shared" si="3"/>
        <v>0</v>
      </c>
      <c r="J11" s="15">
        <f t="shared" si="4"/>
        <v>0</v>
      </c>
      <c r="K11" s="25" t="s">
        <v>18</v>
      </c>
    </row>
    <row r="12" spans="1:11" s="42" customFormat="1" x14ac:dyDescent="0.2">
      <c r="B12" s="55"/>
      <c r="C12" s="56"/>
      <c r="D12" s="56"/>
      <c r="E12" s="77"/>
      <c r="F12" s="27" t="s">
        <v>11</v>
      </c>
      <c r="G12" s="1"/>
      <c r="H12" s="80">
        <f>SUM(H6:H11)</f>
        <v>0</v>
      </c>
      <c r="I12" s="80">
        <f>SUM(I6:I11)</f>
        <v>0</v>
      </c>
      <c r="J12" s="80">
        <f>SUM(J6:J11)</f>
        <v>0</v>
      </c>
      <c r="K12" s="81"/>
    </row>
    <row r="13" spans="1:11" s="42" customFormat="1" ht="12" x14ac:dyDescent="0.2">
      <c r="B13" s="55"/>
      <c r="C13" s="56"/>
      <c r="D13" s="56"/>
      <c r="E13" s="77"/>
      <c r="F13" s="69"/>
      <c r="G13" s="65"/>
      <c r="H13" s="78"/>
      <c r="I13" s="79"/>
      <c r="J13" s="79"/>
      <c r="K13" s="55"/>
    </row>
    <row r="14" spans="1:11" s="42" customFormat="1" ht="12" x14ac:dyDescent="0.2">
      <c r="B14" s="55"/>
      <c r="C14" s="56"/>
      <c r="D14" s="56"/>
      <c r="E14" s="77"/>
      <c r="F14" s="69"/>
      <c r="G14" s="65"/>
      <c r="H14" s="78"/>
      <c r="I14" s="79"/>
      <c r="J14" s="79"/>
      <c r="K14" s="55"/>
    </row>
    <row r="15" spans="1:11" s="42" customFormat="1" x14ac:dyDescent="0.2">
      <c r="A15" s="28"/>
      <c r="B15" s="29" t="s">
        <v>56</v>
      </c>
      <c r="C15" s="30"/>
      <c r="D15" s="31"/>
      <c r="E15" s="32"/>
      <c r="F15" s="27"/>
      <c r="G15" s="33"/>
      <c r="H15" s="34"/>
      <c r="I15" s="35"/>
      <c r="J15" s="35"/>
      <c r="K15" s="36"/>
    </row>
    <row r="16" spans="1:11" s="42" customFormat="1" ht="33.75" x14ac:dyDescent="0.2">
      <c r="A16" s="38" t="s">
        <v>0</v>
      </c>
      <c r="B16" s="38" t="s">
        <v>1</v>
      </c>
      <c r="C16" s="7" t="s">
        <v>2</v>
      </c>
      <c r="D16" s="6" t="s">
        <v>3</v>
      </c>
      <c r="E16" s="8" t="s">
        <v>4</v>
      </c>
      <c r="F16" s="9" t="s">
        <v>5</v>
      </c>
      <c r="G16" s="39" t="s">
        <v>6</v>
      </c>
      <c r="H16" s="18" t="s">
        <v>7</v>
      </c>
      <c r="I16" s="9" t="s">
        <v>8</v>
      </c>
      <c r="J16" s="9" t="s">
        <v>9</v>
      </c>
      <c r="K16" s="10" t="s">
        <v>15</v>
      </c>
    </row>
    <row r="17" spans="1:12" s="42" customFormat="1" ht="32.25" customHeight="1" x14ac:dyDescent="0.2">
      <c r="A17" s="67">
        <v>7</v>
      </c>
      <c r="B17" s="47" t="s">
        <v>20</v>
      </c>
      <c r="C17" s="59"/>
      <c r="D17" s="71" t="s">
        <v>12</v>
      </c>
      <c r="E17" s="12">
        <v>4000</v>
      </c>
      <c r="F17" s="64">
        <v>0</v>
      </c>
      <c r="G17" s="17">
        <v>0.08</v>
      </c>
      <c r="H17" s="60">
        <f t="shared" si="0"/>
        <v>0</v>
      </c>
      <c r="I17" s="61">
        <f t="shared" si="3"/>
        <v>0</v>
      </c>
      <c r="J17" s="61">
        <f t="shared" si="4"/>
        <v>0</v>
      </c>
      <c r="K17" s="76" t="s">
        <v>18</v>
      </c>
    </row>
    <row r="18" spans="1:12" s="42" customFormat="1" ht="24" x14ac:dyDescent="0.2">
      <c r="A18" s="11">
        <v>8</v>
      </c>
      <c r="B18" s="46" t="s">
        <v>21</v>
      </c>
      <c r="C18" s="23"/>
      <c r="D18" s="84" t="s">
        <v>12</v>
      </c>
      <c r="E18" s="12">
        <v>3000</v>
      </c>
      <c r="F18" s="64">
        <v>0</v>
      </c>
      <c r="G18" s="45">
        <v>0.08</v>
      </c>
      <c r="H18" s="14">
        <f t="shared" si="0"/>
        <v>0</v>
      </c>
      <c r="I18" s="15">
        <f t="shared" si="3"/>
        <v>0</v>
      </c>
      <c r="J18" s="15">
        <f t="shared" si="4"/>
        <v>0</v>
      </c>
      <c r="K18" s="25" t="s">
        <v>22</v>
      </c>
    </row>
    <row r="19" spans="1:12" s="42" customFormat="1" ht="12" x14ac:dyDescent="0.2">
      <c r="A19" s="11">
        <v>9</v>
      </c>
      <c r="B19" s="47" t="s">
        <v>23</v>
      </c>
      <c r="C19" s="41"/>
      <c r="D19" s="71" t="s">
        <v>12</v>
      </c>
      <c r="E19" s="12">
        <v>3000</v>
      </c>
      <c r="F19" s="64">
        <v>0</v>
      </c>
      <c r="G19" s="45">
        <v>0.08</v>
      </c>
      <c r="H19" s="14">
        <f t="shared" si="0"/>
        <v>0</v>
      </c>
      <c r="I19" s="15">
        <f t="shared" si="3"/>
        <v>0</v>
      </c>
      <c r="J19" s="15">
        <f t="shared" si="4"/>
        <v>0</v>
      </c>
      <c r="K19" s="25" t="s">
        <v>22</v>
      </c>
    </row>
    <row r="20" spans="1:12" s="42" customFormat="1" ht="12" x14ac:dyDescent="0.2">
      <c r="A20" s="11">
        <v>10</v>
      </c>
      <c r="B20" s="46" t="s">
        <v>24</v>
      </c>
      <c r="C20" s="43"/>
      <c r="D20" s="84" t="s">
        <v>10</v>
      </c>
      <c r="E20" s="12">
        <v>100</v>
      </c>
      <c r="F20" s="64">
        <v>0</v>
      </c>
      <c r="G20" s="45">
        <v>0.08</v>
      </c>
      <c r="H20" s="14">
        <f t="shared" si="0"/>
        <v>0</v>
      </c>
      <c r="I20" s="15">
        <f t="shared" si="3"/>
        <v>0</v>
      </c>
      <c r="J20" s="15">
        <f t="shared" si="4"/>
        <v>0</v>
      </c>
      <c r="K20" s="25" t="s">
        <v>22</v>
      </c>
    </row>
    <row r="21" spans="1:12" s="42" customFormat="1" ht="24" x14ac:dyDescent="0.2">
      <c r="A21" s="11">
        <v>11</v>
      </c>
      <c r="B21" s="16" t="s">
        <v>25</v>
      </c>
      <c r="C21" s="43"/>
      <c r="D21" s="84" t="s">
        <v>10</v>
      </c>
      <c r="E21" s="12">
        <v>1700</v>
      </c>
      <c r="F21" s="64">
        <v>0</v>
      </c>
      <c r="G21" s="45">
        <v>0.08</v>
      </c>
      <c r="H21" s="14">
        <f t="shared" si="0"/>
        <v>0</v>
      </c>
      <c r="I21" s="15">
        <f t="shared" si="3"/>
        <v>0</v>
      </c>
      <c r="J21" s="15">
        <f t="shared" si="4"/>
        <v>0</v>
      </c>
      <c r="K21" s="25" t="s">
        <v>48</v>
      </c>
      <c r="L21" s="48"/>
    </row>
    <row r="22" spans="1:12" s="42" customFormat="1" ht="40.5" customHeight="1" x14ac:dyDescent="0.2">
      <c r="A22" s="11">
        <v>12</v>
      </c>
      <c r="B22" s="44" t="s">
        <v>26</v>
      </c>
      <c r="C22" s="43"/>
      <c r="D22" s="84" t="s">
        <v>10</v>
      </c>
      <c r="E22" s="12">
        <v>6500</v>
      </c>
      <c r="F22" s="64">
        <v>0</v>
      </c>
      <c r="G22" s="45">
        <v>0.08</v>
      </c>
      <c r="H22" s="14">
        <f t="shared" si="0"/>
        <v>0</v>
      </c>
      <c r="I22" s="15">
        <f t="shared" si="3"/>
        <v>0</v>
      </c>
      <c r="J22" s="15">
        <f t="shared" si="4"/>
        <v>0</v>
      </c>
      <c r="K22" s="25" t="s">
        <v>48</v>
      </c>
    </row>
    <row r="23" spans="1:12" s="42" customFormat="1" ht="120.75" customHeight="1" x14ac:dyDescent="0.2">
      <c r="A23" s="11">
        <v>15</v>
      </c>
      <c r="B23" s="44" t="s">
        <v>29</v>
      </c>
      <c r="C23" s="51"/>
      <c r="D23" s="84" t="s">
        <v>12</v>
      </c>
      <c r="E23" s="12">
        <v>2200</v>
      </c>
      <c r="F23" s="64">
        <v>0</v>
      </c>
      <c r="G23" s="45">
        <v>0.08</v>
      </c>
      <c r="H23" s="14">
        <f t="shared" si="0"/>
        <v>0</v>
      </c>
      <c r="I23" s="15">
        <f t="shared" si="3"/>
        <v>0</v>
      </c>
      <c r="J23" s="15">
        <f t="shared" si="4"/>
        <v>0</v>
      </c>
      <c r="K23" s="25" t="s">
        <v>30</v>
      </c>
    </row>
    <row r="24" spans="1:12" s="42" customFormat="1" ht="144" x14ac:dyDescent="0.2">
      <c r="A24" s="11">
        <v>16</v>
      </c>
      <c r="B24" s="44" t="s">
        <v>31</v>
      </c>
      <c r="C24" s="51"/>
      <c r="D24" s="84" t="s">
        <v>12</v>
      </c>
      <c r="E24" s="12">
        <v>55000</v>
      </c>
      <c r="F24" s="64">
        <v>0</v>
      </c>
      <c r="G24" s="45">
        <v>0.08</v>
      </c>
      <c r="H24" s="14">
        <f t="shared" si="0"/>
        <v>0</v>
      </c>
      <c r="I24" s="15">
        <f t="shared" si="3"/>
        <v>0</v>
      </c>
      <c r="J24" s="15">
        <f t="shared" si="4"/>
        <v>0</v>
      </c>
      <c r="K24" s="25" t="s">
        <v>48</v>
      </c>
    </row>
    <row r="25" spans="1:12" s="42" customFormat="1" ht="12" x14ac:dyDescent="0.2">
      <c r="A25" s="11">
        <v>17</v>
      </c>
      <c r="B25" s="44" t="s">
        <v>32</v>
      </c>
      <c r="C25" s="43"/>
      <c r="D25" s="84" t="s">
        <v>10</v>
      </c>
      <c r="E25" s="12">
        <v>60</v>
      </c>
      <c r="F25" s="64">
        <v>0</v>
      </c>
      <c r="G25" s="45">
        <v>0.08</v>
      </c>
      <c r="H25" s="14">
        <f t="shared" si="0"/>
        <v>0</v>
      </c>
      <c r="I25" s="15">
        <f t="shared" si="3"/>
        <v>0</v>
      </c>
      <c r="J25" s="15">
        <f t="shared" si="4"/>
        <v>0</v>
      </c>
      <c r="K25" s="25" t="s">
        <v>30</v>
      </c>
    </row>
    <row r="26" spans="1:12" s="42" customFormat="1" ht="12" x14ac:dyDescent="0.2">
      <c r="A26" s="11">
        <v>18</v>
      </c>
      <c r="B26" s="25" t="s">
        <v>33</v>
      </c>
      <c r="C26" s="23"/>
      <c r="D26" s="70" t="s">
        <v>13</v>
      </c>
      <c r="E26" s="12">
        <v>100</v>
      </c>
      <c r="F26" s="64">
        <v>0</v>
      </c>
      <c r="G26" s="86">
        <v>0.08</v>
      </c>
      <c r="H26" s="14">
        <f t="shared" si="0"/>
        <v>0</v>
      </c>
      <c r="I26" s="15">
        <f t="shared" si="3"/>
        <v>0</v>
      </c>
      <c r="J26" s="15">
        <f t="shared" si="4"/>
        <v>0</v>
      </c>
      <c r="K26" s="25" t="s">
        <v>18</v>
      </c>
    </row>
    <row r="27" spans="1:12" s="42" customFormat="1" ht="60" x14ac:dyDescent="0.2">
      <c r="A27" s="11">
        <v>19</v>
      </c>
      <c r="B27" s="52" t="s">
        <v>52</v>
      </c>
      <c r="C27" s="43"/>
      <c r="D27" s="84" t="s">
        <v>13</v>
      </c>
      <c r="E27" s="12">
        <v>200</v>
      </c>
      <c r="F27" s="64">
        <v>0</v>
      </c>
      <c r="G27" s="45">
        <v>0.08</v>
      </c>
      <c r="H27" s="14">
        <f t="shared" si="0"/>
        <v>0</v>
      </c>
      <c r="I27" s="15">
        <f t="shared" si="3"/>
        <v>0</v>
      </c>
      <c r="J27" s="15">
        <f t="shared" si="4"/>
        <v>0</v>
      </c>
      <c r="K27" s="25" t="s">
        <v>18</v>
      </c>
      <c r="L27" s="53"/>
    </row>
    <row r="28" spans="1:12" s="42" customFormat="1" x14ac:dyDescent="0.2">
      <c r="A28" s="11">
        <v>20</v>
      </c>
      <c r="B28" s="44" t="s">
        <v>34</v>
      </c>
      <c r="C28" s="43"/>
      <c r="D28" s="84" t="s">
        <v>13</v>
      </c>
      <c r="E28" s="12">
        <v>100</v>
      </c>
      <c r="F28" s="64">
        <v>0</v>
      </c>
      <c r="G28" s="45">
        <v>0.08</v>
      </c>
      <c r="H28" s="14">
        <f t="shared" si="0"/>
        <v>0</v>
      </c>
      <c r="I28" s="15">
        <f t="shared" si="3"/>
        <v>0</v>
      </c>
      <c r="J28" s="15">
        <f t="shared" si="4"/>
        <v>0</v>
      </c>
      <c r="K28" s="25" t="s">
        <v>18</v>
      </c>
      <c r="L28" s="53"/>
    </row>
    <row r="29" spans="1:12" s="42" customFormat="1" x14ac:dyDescent="0.2">
      <c r="A29" s="11">
        <v>21</v>
      </c>
      <c r="B29" s="44" t="s">
        <v>35</v>
      </c>
      <c r="C29" s="43"/>
      <c r="D29" s="84" t="s">
        <v>17</v>
      </c>
      <c r="E29" s="12">
        <v>300</v>
      </c>
      <c r="F29" s="64">
        <v>0</v>
      </c>
      <c r="G29" s="45">
        <v>0.08</v>
      </c>
      <c r="H29" s="14">
        <f t="shared" si="0"/>
        <v>0</v>
      </c>
      <c r="I29" s="15">
        <f t="shared" si="3"/>
        <v>0</v>
      </c>
      <c r="J29" s="15">
        <f t="shared" si="4"/>
        <v>0</v>
      </c>
      <c r="K29" s="25" t="s">
        <v>18</v>
      </c>
      <c r="L29" s="53"/>
    </row>
    <row r="30" spans="1:12" s="42" customFormat="1" x14ac:dyDescent="0.2">
      <c r="A30" s="11">
        <v>22</v>
      </c>
      <c r="B30" s="44" t="s">
        <v>36</v>
      </c>
      <c r="C30" s="43"/>
      <c r="D30" s="84" t="s">
        <v>13</v>
      </c>
      <c r="E30" s="12">
        <v>12</v>
      </c>
      <c r="F30" s="64">
        <v>0</v>
      </c>
      <c r="G30" s="45">
        <v>0.08</v>
      </c>
      <c r="H30" s="14">
        <f t="shared" si="0"/>
        <v>0</v>
      </c>
      <c r="I30" s="15">
        <f t="shared" si="3"/>
        <v>0</v>
      </c>
      <c r="J30" s="15">
        <f t="shared" si="4"/>
        <v>0</v>
      </c>
      <c r="K30" s="25"/>
      <c r="L30" s="53"/>
    </row>
    <row r="31" spans="1:12" s="42" customFormat="1" x14ac:dyDescent="0.2">
      <c r="A31" s="11">
        <v>23</v>
      </c>
      <c r="B31" s="44" t="s">
        <v>37</v>
      </c>
      <c r="C31" s="54"/>
      <c r="D31" s="84" t="s">
        <v>17</v>
      </c>
      <c r="E31" s="12">
        <v>800</v>
      </c>
      <c r="F31" s="64">
        <v>0</v>
      </c>
      <c r="G31" s="45">
        <v>0.08</v>
      </c>
      <c r="H31" s="14">
        <f t="shared" si="0"/>
        <v>0</v>
      </c>
      <c r="I31" s="15">
        <f t="shared" si="3"/>
        <v>0</v>
      </c>
      <c r="J31" s="15">
        <f t="shared" si="4"/>
        <v>0</v>
      </c>
      <c r="K31" s="25" t="s">
        <v>18</v>
      </c>
      <c r="L31" s="53"/>
    </row>
    <row r="32" spans="1:12" s="42" customFormat="1" x14ac:dyDescent="0.2">
      <c r="A32" s="11">
        <v>24</v>
      </c>
      <c r="B32" s="44" t="s">
        <v>38</v>
      </c>
      <c r="C32" s="43"/>
      <c r="D32" s="84" t="s">
        <v>17</v>
      </c>
      <c r="E32" s="12">
        <v>700</v>
      </c>
      <c r="F32" s="64">
        <v>0</v>
      </c>
      <c r="G32" s="45">
        <v>0.08</v>
      </c>
      <c r="H32" s="14">
        <f t="shared" si="0"/>
        <v>0</v>
      </c>
      <c r="I32" s="15">
        <f t="shared" si="3"/>
        <v>0</v>
      </c>
      <c r="J32" s="15">
        <f t="shared" si="4"/>
        <v>0</v>
      </c>
      <c r="K32" s="25" t="s">
        <v>18</v>
      </c>
      <c r="L32" s="53"/>
    </row>
    <row r="33" spans="1:12" s="42" customFormat="1" x14ac:dyDescent="0.2">
      <c r="A33" s="11">
        <v>25</v>
      </c>
      <c r="B33" s="44" t="s">
        <v>41</v>
      </c>
      <c r="C33" s="43"/>
      <c r="D33" s="84" t="s">
        <v>17</v>
      </c>
      <c r="E33" s="12">
        <v>400</v>
      </c>
      <c r="F33" s="64">
        <v>0</v>
      </c>
      <c r="G33" s="45">
        <v>0.08</v>
      </c>
      <c r="H33" s="14">
        <f t="shared" si="0"/>
        <v>0</v>
      </c>
      <c r="I33" s="15">
        <f t="shared" si="3"/>
        <v>0</v>
      </c>
      <c r="J33" s="15">
        <f t="shared" si="4"/>
        <v>0</v>
      </c>
      <c r="K33" s="25" t="s">
        <v>18</v>
      </c>
      <c r="L33" s="53"/>
    </row>
    <row r="34" spans="1:12" s="42" customFormat="1" ht="12" x14ac:dyDescent="0.2">
      <c r="A34" s="11">
        <v>26</v>
      </c>
      <c r="B34" s="49" t="s">
        <v>42</v>
      </c>
      <c r="C34" s="43"/>
      <c r="D34" s="85" t="s">
        <v>17</v>
      </c>
      <c r="E34" s="12">
        <v>600</v>
      </c>
      <c r="F34" s="64">
        <v>0</v>
      </c>
      <c r="G34" s="45">
        <v>0.08</v>
      </c>
      <c r="H34" s="14">
        <f t="shared" si="0"/>
        <v>0</v>
      </c>
      <c r="I34" s="15">
        <f t="shared" si="3"/>
        <v>0</v>
      </c>
      <c r="J34" s="15">
        <f t="shared" si="4"/>
        <v>0</v>
      </c>
      <c r="K34" s="25" t="s">
        <v>18</v>
      </c>
    </row>
    <row r="35" spans="1:12" s="42" customFormat="1" ht="12" x14ac:dyDescent="0.2">
      <c r="A35" s="66">
        <v>27</v>
      </c>
      <c r="B35" s="49" t="s">
        <v>43</v>
      </c>
      <c r="C35" s="24"/>
      <c r="D35" s="85" t="s">
        <v>13</v>
      </c>
      <c r="E35" s="12">
        <v>200</v>
      </c>
      <c r="F35" s="64">
        <v>0</v>
      </c>
      <c r="G35" s="50">
        <v>0.08</v>
      </c>
      <c r="H35" s="14">
        <f t="shared" si="0"/>
        <v>0</v>
      </c>
      <c r="I35" s="15">
        <f t="shared" si="3"/>
        <v>0</v>
      </c>
      <c r="J35" s="15">
        <f t="shared" si="4"/>
        <v>0</v>
      </c>
      <c r="K35" s="26" t="s">
        <v>18</v>
      </c>
    </row>
    <row r="36" spans="1:12" s="42" customFormat="1" ht="12" x14ac:dyDescent="0.2">
      <c r="A36" s="11">
        <v>28</v>
      </c>
      <c r="B36" s="25" t="s">
        <v>44</v>
      </c>
      <c r="C36" s="23"/>
      <c r="D36" s="70" t="s">
        <v>13</v>
      </c>
      <c r="E36" s="12">
        <v>100</v>
      </c>
      <c r="F36" s="64">
        <v>0</v>
      </c>
      <c r="G36" s="86">
        <v>0.08</v>
      </c>
      <c r="H36" s="14">
        <f t="shared" si="0"/>
        <v>0</v>
      </c>
      <c r="I36" s="15">
        <f t="shared" si="3"/>
        <v>0</v>
      </c>
      <c r="J36" s="15">
        <f t="shared" si="4"/>
        <v>0</v>
      </c>
      <c r="K36" s="26" t="s">
        <v>18</v>
      </c>
    </row>
    <row r="37" spans="1:12" s="42" customFormat="1" ht="12" x14ac:dyDescent="0.2">
      <c r="A37" s="11">
        <v>29</v>
      </c>
      <c r="B37" s="25" t="s">
        <v>46</v>
      </c>
      <c r="C37" s="23"/>
      <c r="D37" s="70" t="s">
        <v>13</v>
      </c>
      <c r="E37" s="12">
        <v>150</v>
      </c>
      <c r="F37" s="64">
        <v>0</v>
      </c>
      <c r="G37" s="86">
        <v>0.08</v>
      </c>
      <c r="H37" s="14">
        <f t="shared" si="0"/>
        <v>0</v>
      </c>
      <c r="I37" s="15">
        <f t="shared" si="3"/>
        <v>0</v>
      </c>
      <c r="J37" s="15">
        <f t="shared" si="4"/>
        <v>0</v>
      </c>
      <c r="K37" s="26" t="s">
        <v>18</v>
      </c>
    </row>
    <row r="38" spans="1:12" s="42" customFormat="1" ht="12" x14ac:dyDescent="0.2">
      <c r="A38" s="11">
        <v>30</v>
      </c>
      <c r="B38" s="25" t="s">
        <v>45</v>
      </c>
      <c r="C38" s="23"/>
      <c r="D38" s="70" t="s">
        <v>13</v>
      </c>
      <c r="E38" s="12">
        <v>100</v>
      </c>
      <c r="F38" s="64">
        <v>0</v>
      </c>
      <c r="G38" s="86">
        <v>0.08</v>
      </c>
      <c r="H38" s="14">
        <f t="shared" si="0"/>
        <v>0</v>
      </c>
      <c r="I38" s="15">
        <f t="shared" si="3"/>
        <v>0</v>
      </c>
      <c r="J38" s="15">
        <f t="shared" si="4"/>
        <v>0</v>
      </c>
      <c r="K38" s="26" t="s">
        <v>18</v>
      </c>
    </row>
    <row r="39" spans="1:12" s="42" customFormat="1" x14ac:dyDescent="0.2">
      <c r="B39" s="55"/>
      <c r="C39" s="56"/>
      <c r="D39" s="56"/>
      <c r="E39" s="57"/>
      <c r="F39" s="87" t="s">
        <v>14</v>
      </c>
      <c r="G39" s="58"/>
      <c r="H39" s="21">
        <f>SUM(H17:H38)</f>
        <v>0</v>
      </c>
      <c r="I39" s="22">
        <f>SUM(I17:I38)</f>
        <v>0</v>
      </c>
      <c r="J39" s="22">
        <f>SUM(J17:J38)</f>
        <v>0</v>
      </c>
      <c r="K39" s="25"/>
    </row>
    <row r="40" spans="1:12" s="42" customFormat="1" x14ac:dyDescent="0.2">
      <c r="B40" s="55"/>
      <c r="C40" s="56"/>
      <c r="D40" s="56"/>
      <c r="E40" s="57"/>
      <c r="F40" s="20"/>
      <c r="G40" s="82"/>
      <c r="H40" s="83"/>
      <c r="I40" s="68"/>
      <c r="J40" s="68"/>
      <c r="K40" s="55"/>
    </row>
    <row r="41" spans="1:12" s="42" customFormat="1" x14ac:dyDescent="0.2">
      <c r="A41" s="28"/>
      <c r="B41" s="29" t="s">
        <v>57</v>
      </c>
      <c r="C41" s="30"/>
      <c r="D41" s="31"/>
      <c r="E41" s="32"/>
      <c r="F41" s="27"/>
      <c r="G41" s="33"/>
      <c r="H41" s="34"/>
      <c r="I41" s="35"/>
      <c r="J41" s="35"/>
      <c r="K41" s="36"/>
    </row>
    <row r="42" spans="1:12" s="42" customFormat="1" ht="33.75" x14ac:dyDescent="0.2">
      <c r="A42" s="38" t="s">
        <v>0</v>
      </c>
      <c r="B42" s="38" t="s">
        <v>1</v>
      </c>
      <c r="C42" s="7" t="s">
        <v>2</v>
      </c>
      <c r="D42" s="6" t="s">
        <v>3</v>
      </c>
      <c r="E42" s="8" t="s">
        <v>4</v>
      </c>
      <c r="F42" s="9" t="s">
        <v>5</v>
      </c>
      <c r="G42" s="39" t="s">
        <v>6</v>
      </c>
      <c r="H42" s="18" t="s">
        <v>7</v>
      </c>
      <c r="I42" s="9" t="s">
        <v>8</v>
      </c>
      <c r="J42" s="9" t="s">
        <v>9</v>
      </c>
      <c r="K42" s="10" t="s">
        <v>15</v>
      </c>
    </row>
    <row r="43" spans="1:12" s="42" customFormat="1" ht="24" x14ac:dyDescent="0.2">
      <c r="A43" s="11">
        <v>13</v>
      </c>
      <c r="B43" s="49" t="s">
        <v>27</v>
      </c>
      <c r="C43" s="24"/>
      <c r="D43" s="85" t="s">
        <v>10</v>
      </c>
      <c r="E43" s="12">
        <v>1000</v>
      </c>
      <c r="F43" s="64">
        <v>0</v>
      </c>
      <c r="G43" s="50">
        <v>0.08</v>
      </c>
      <c r="H43" s="14">
        <f t="shared" ref="H43:H44" si="5">PRODUCT(F43,E43)</f>
        <v>0</v>
      </c>
      <c r="I43" s="15">
        <f t="shared" ref="I43:I44" si="6">PRODUCT(H43,G43)</f>
        <v>0</v>
      </c>
      <c r="J43" s="15">
        <f t="shared" ref="J43:J44" si="7">PRODUCT(H43,G43)+H43</f>
        <v>0</v>
      </c>
      <c r="K43" s="25" t="s">
        <v>47</v>
      </c>
    </row>
    <row r="44" spans="1:12" s="42" customFormat="1" ht="24" x14ac:dyDescent="0.2">
      <c r="A44" s="11">
        <v>14</v>
      </c>
      <c r="B44" s="25" t="s">
        <v>28</v>
      </c>
      <c r="C44" s="23"/>
      <c r="D44" s="70" t="s">
        <v>10</v>
      </c>
      <c r="E44" s="12">
        <v>5000</v>
      </c>
      <c r="F44" s="64">
        <v>0</v>
      </c>
      <c r="G44" s="86">
        <v>0.08</v>
      </c>
      <c r="H44" s="14">
        <f t="shared" si="5"/>
        <v>0</v>
      </c>
      <c r="I44" s="15">
        <f t="shared" si="6"/>
        <v>0</v>
      </c>
      <c r="J44" s="15">
        <f t="shared" si="7"/>
        <v>0</v>
      </c>
      <c r="K44" s="25" t="s">
        <v>47</v>
      </c>
    </row>
    <row r="45" spans="1:12" s="42" customFormat="1" x14ac:dyDescent="0.2">
      <c r="B45" s="55"/>
      <c r="C45" s="56"/>
      <c r="D45" s="56"/>
      <c r="E45" s="57"/>
      <c r="F45" s="19" t="s">
        <v>14</v>
      </c>
      <c r="G45" s="58"/>
      <c r="H45" s="21">
        <f>SUM(H43:H44)</f>
        <v>0</v>
      </c>
      <c r="I45" s="22">
        <f>SUM(I43:I44)</f>
        <v>0</v>
      </c>
      <c r="J45" s="22">
        <f>SUM(J43:J44)</f>
        <v>0</v>
      </c>
      <c r="K45" s="25"/>
    </row>
    <row r="46" spans="1:12" s="42" customFormat="1" x14ac:dyDescent="0.2">
      <c r="B46" s="55"/>
      <c r="C46" s="56"/>
      <c r="D46" s="56"/>
      <c r="E46" s="57"/>
      <c r="F46" s="20"/>
      <c r="G46" s="82"/>
      <c r="H46" s="83"/>
      <c r="I46" s="68"/>
      <c r="J46" s="68"/>
      <c r="K46" s="55"/>
    </row>
    <row r="47" spans="1:12" s="42" customFormat="1" x14ac:dyDescent="0.2">
      <c r="A47" s="28"/>
      <c r="B47" s="29" t="s">
        <v>58</v>
      </c>
      <c r="C47" s="30"/>
      <c r="D47" s="31"/>
      <c r="E47" s="32"/>
      <c r="F47" s="27"/>
      <c r="G47" s="33"/>
      <c r="H47" s="34"/>
      <c r="I47" s="35"/>
      <c r="J47" s="35"/>
      <c r="K47" s="36"/>
    </row>
    <row r="48" spans="1:12" s="42" customFormat="1" ht="33.75" x14ac:dyDescent="0.2">
      <c r="A48" s="38" t="s">
        <v>0</v>
      </c>
      <c r="B48" s="38" t="s">
        <v>1</v>
      </c>
      <c r="C48" s="7" t="s">
        <v>2</v>
      </c>
      <c r="D48" s="6" t="s">
        <v>3</v>
      </c>
      <c r="E48" s="8" t="s">
        <v>4</v>
      </c>
      <c r="F48" s="9" t="s">
        <v>5</v>
      </c>
      <c r="G48" s="39" t="s">
        <v>6</v>
      </c>
      <c r="H48" s="18" t="s">
        <v>7</v>
      </c>
      <c r="I48" s="9" t="s">
        <v>8</v>
      </c>
      <c r="J48" s="9" t="s">
        <v>9</v>
      </c>
      <c r="K48" s="10" t="s">
        <v>15</v>
      </c>
    </row>
    <row r="49" spans="1:11" s="42" customFormat="1" ht="12" x14ac:dyDescent="0.2">
      <c r="A49" s="67">
        <v>32</v>
      </c>
      <c r="B49" s="52" t="s">
        <v>39</v>
      </c>
      <c r="C49" s="41"/>
      <c r="D49" s="71" t="s">
        <v>10</v>
      </c>
      <c r="E49" s="12">
        <v>250</v>
      </c>
      <c r="F49" s="64">
        <v>0</v>
      </c>
      <c r="G49" s="65">
        <v>0.08</v>
      </c>
      <c r="H49" s="14">
        <f t="shared" ref="H49" si="8">PRODUCT(F49,E49)</f>
        <v>0</v>
      </c>
      <c r="I49" s="15">
        <f t="shared" ref="I49" si="9">PRODUCT(H49,G49)</f>
        <v>0</v>
      </c>
      <c r="J49" s="15">
        <f t="shared" ref="J49" si="10">PRODUCT(H49,G49)+H49</f>
        <v>0</v>
      </c>
      <c r="K49" s="25"/>
    </row>
    <row r="50" spans="1:11" s="42" customFormat="1" x14ac:dyDescent="0.2">
      <c r="B50" s="55"/>
      <c r="C50" s="56"/>
      <c r="D50" s="56"/>
      <c r="E50" s="57"/>
      <c r="F50" s="19" t="s">
        <v>14</v>
      </c>
      <c r="G50" s="58"/>
      <c r="H50" s="21">
        <f>SUM(H49)</f>
        <v>0</v>
      </c>
      <c r="I50" s="22">
        <f>SUM(I49)</f>
        <v>0</v>
      </c>
      <c r="J50" s="22">
        <f>SUM(J49)</f>
        <v>0</v>
      </c>
      <c r="K50" s="25"/>
    </row>
    <row r="51" spans="1:11" s="42" customFormat="1" x14ac:dyDescent="0.2">
      <c r="B51" s="55"/>
      <c r="C51" s="56"/>
      <c r="D51" s="56"/>
      <c r="E51" s="57"/>
      <c r="F51" s="20"/>
      <c r="G51" s="82"/>
      <c r="H51" s="83"/>
      <c r="I51" s="68"/>
      <c r="J51" s="68"/>
      <c r="K51" s="55"/>
    </row>
    <row r="52" spans="1:11" s="42" customFormat="1" x14ac:dyDescent="0.2">
      <c r="A52" s="28"/>
      <c r="B52" s="29" t="s">
        <v>59</v>
      </c>
      <c r="C52" s="30"/>
      <c r="D52" s="31"/>
      <c r="E52" s="32"/>
      <c r="F52" s="27"/>
      <c r="G52" s="33"/>
      <c r="H52" s="34"/>
      <c r="I52" s="35"/>
      <c r="J52" s="35"/>
      <c r="K52" s="36"/>
    </row>
    <row r="53" spans="1:11" s="42" customFormat="1" ht="33.75" x14ac:dyDescent="0.2">
      <c r="A53" s="38" t="s">
        <v>0</v>
      </c>
      <c r="B53" s="38" t="s">
        <v>1</v>
      </c>
      <c r="C53" s="7" t="s">
        <v>2</v>
      </c>
      <c r="D53" s="6" t="s">
        <v>3</v>
      </c>
      <c r="E53" s="8" t="s">
        <v>4</v>
      </c>
      <c r="F53" s="9" t="s">
        <v>5</v>
      </c>
      <c r="G53" s="39" t="s">
        <v>6</v>
      </c>
      <c r="H53" s="18" t="s">
        <v>7</v>
      </c>
      <c r="I53" s="9" t="s">
        <v>8</v>
      </c>
      <c r="J53" s="9" t="s">
        <v>9</v>
      </c>
      <c r="K53" s="10" t="s">
        <v>15</v>
      </c>
    </row>
    <row r="54" spans="1:11" x14ac:dyDescent="0.2">
      <c r="A54" s="11">
        <v>31</v>
      </c>
      <c r="B54" s="25" t="s">
        <v>53</v>
      </c>
      <c r="C54" s="23"/>
      <c r="D54" s="70" t="s">
        <v>13</v>
      </c>
      <c r="E54" s="12">
        <v>1</v>
      </c>
      <c r="F54" s="64">
        <v>0</v>
      </c>
      <c r="G54" s="86">
        <v>0.08</v>
      </c>
      <c r="H54" s="14">
        <f t="shared" ref="H54" si="11">PRODUCT(F54,E54)</f>
        <v>0</v>
      </c>
      <c r="I54" s="15">
        <f t="shared" ref="I54" si="12">PRODUCT(H54,G54)</f>
        <v>0</v>
      </c>
      <c r="J54" s="15">
        <f t="shared" ref="J54" si="13">PRODUCT(H54,G54)+H54</f>
        <v>0</v>
      </c>
      <c r="K54" s="25" t="s">
        <v>47</v>
      </c>
    </row>
    <row r="55" spans="1:11" x14ac:dyDescent="0.2">
      <c r="A55" s="42"/>
      <c r="B55" s="55"/>
      <c r="C55" s="56"/>
      <c r="D55" s="56"/>
      <c r="E55" s="57"/>
      <c r="F55" s="19" t="s">
        <v>14</v>
      </c>
      <c r="G55" s="58"/>
      <c r="H55" s="21">
        <f>SUM(H54)</f>
        <v>0</v>
      </c>
      <c r="I55" s="22">
        <f>SUM(I54)</f>
        <v>0</v>
      </c>
      <c r="J55" s="22">
        <f>SUM(J54)</f>
        <v>0</v>
      </c>
      <c r="K55" s="25"/>
    </row>
  </sheetData>
  <pageMargins left="0.44" right="0.43" top="0.39370078740157483" bottom="0.39370078740157483" header="0" footer="0.51181102362204722"/>
  <pageSetup paperSize="9" scale="7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2014-02-13T13:15:45Z</cp:lastPrinted>
  <dcterms:created xsi:type="dcterms:W3CDTF">2014-01-27T14:03:12Z</dcterms:created>
  <dcterms:modified xsi:type="dcterms:W3CDTF">2014-02-27T06:42:42Z</dcterms:modified>
</cp:coreProperties>
</file>