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2980" windowHeight="96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Arkusz1!$A$1:$K$81</definedName>
  </definedNames>
  <calcPr calcId="145621"/>
</workbook>
</file>

<file path=xl/calcChain.xml><?xml version="1.0" encoding="utf-8"?>
<calcChain xmlns="http://schemas.openxmlformats.org/spreadsheetml/2006/main">
  <c r="H77" i="1" l="1"/>
  <c r="J77" i="1" s="1"/>
  <c r="J78" i="1" s="1"/>
  <c r="H71" i="1"/>
  <c r="H72" i="1" s="1"/>
  <c r="H65" i="1"/>
  <c r="J65" i="1" s="1"/>
  <c r="I65" i="1" s="1"/>
  <c r="H66" i="1"/>
  <c r="J66" i="1" s="1"/>
  <c r="I66" i="1" s="1"/>
  <c r="H64" i="1"/>
  <c r="J64" i="1" s="1"/>
  <c r="I64" i="1" s="1"/>
  <c r="I67" i="1" l="1"/>
  <c r="H78" i="1"/>
  <c r="J71" i="1"/>
  <c r="I77" i="1"/>
  <c r="I78" i="1" s="1"/>
  <c r="J67" i="1"/>
  <c r="H67" i="1"/>
  <c r="H59" i="1"/>
  <c r="H54" i="1"/>
  <c r="H55" i="1" s="1"/>
  <c r="H48" i="1"/>
  <c r="J48" i="1" s="1"/>
  <c r="H43" i="1"/>
  <c r="J43" i="1" s="1"/>
  <c r="I43" i="1" s="1"/>
  <c r="H42" i="1"/>
  <c r="J42" i="1" s="1"/>
  <c r="H37" i="1"/>
  <c r="H32" i="1"/>
  <c r="J32" i="1" s="1"/>
  <c r="H27" i="1"/>
  <c r="J27" i="1" s="1"/>
  <c r="I27" i="1" s="1"/>
  <c r="H26" i="1"/>
  <c r="J26" i="1" s="1"/>
  <c r="H21" i="1"/>
  <c r="H22" i="1" s="1"/>
  <c r="H16" i="1"/>
  <c r="J16" i="1" s="1"/>
  <c r="H11" i="1"/>
  <c r="J11" i="1" s="1"/>
  <c r="H6" i="1"/>
  <c r="H7" i="1" s="1"/>
  <c r="J72" i="1" l="1"/>
  <c r="I71" i="1"/>
  <c r="I72" i="1" s="1"/>
  <c r="J21" i="1"/>
  <c r="J22" i="1" s="1"/>
  <c r="H38" i="1"/>
  <c r="J44" i="1"/>
  <c r="I42" i="1"/>
  <c r="J37" i="1"/>
  <c r="J38" i="1" s="1"/>
  <c r="H44" i="1"/>
  <c r="J54" i="1"/>
  <c r="J55" i="1" s="1"/>
  <c r="J6" i="1"/>
  <c r="H60" i="1"/>
  <c r="I11" i="1"/>
  <c r="I12" i="1" s="1"/>
  <c r="J12" i="1"/>
  <c r="I44" i="1"/>
  <c r="I16" i="1"/>
  <c r="I17" i="1" s="1"/>
  <c r="J17" i="1"/>
  <c r="I26" i="1"/>
  <c r="I28" i="1" s="1"/>
  <c r="J28" i="1"/>
  <c r="J33" i="1"/>
  <c r="I32" i="1"/>
  <c r="I33" i="1" s="1"/>
  <c r="I48" i="1"/>
  <c r="I49" i="1" s="1"/>
  <c r="J49" i="1"/>
  <c r="H28" i="1"/>
  <c r="H17" i="1"/>
  <c r="H33" i="1"/>
  <c r="H49" i="1"/>
  <c r="H12" i="1"/>
  <c r="J59" i="1"/>
  <c r="H81" i="1" l="1"/>
  <c r="I37" i="1"/>
  <c r="I38" i="1" s="1"/>
  <c r="I21" i="1"/>
  <c r="I22" i="1" s="1"/>
  <c r="I54" i="1"/>
  <c r="I55" i="1" s="1"/>
  <c r="J7" i="1"/>
  <c r="I6" i="1"/>
  <c r="I7" i="1" s="1"/>
  <c r="I59" i="1"/>
  <c r="I60" i="1" s="1"/>
  <c r="J60" i="1"/>
  <c r="J81" i="1" l="1"/>
  <c r="I81" i="1"/>
</calcChain>
</file>

<file path=xl/sharedStrings.xml><?xml version="1.0" encoding="utf-8"?>
<sst xmlns="http://schemas.openxmlformats.org/spreadsheetml/2006/main" count="226" uniqueCount="52">
  <si>
    <t>Wartość netto</t>
  </si>
  <si>
    <t>Wartość VAT</t>
  </si>
  <si>
    <t>szt</t>
  </si>
  <si>
    <t>Jałowa folia osłonowa przewodów urządzeń medycznych rozmiar 15 cm   x   250 cm</t>
  </si>
  <si>
    <t>Maska chirurgiczna wykonana z 3-warst włókniny,warstwa twarzowa nie posiadająca mikrowłosków,wyposażona w sztywnik na nos,wiązana na troki,współczynik filtracji BFE 98%(potwierdzić dokumentami zgodność z normą EN 14683).Zapakowane w kartonik po 50szt</t>
  </si>
  <si>
    <t>Pakiet 2</t>
  </si>
  <si>
    <t>Pakiet 3</t>
  </si>
  <si>
    <t>Pakiet 4</t>
  </si>
  <si>
    <t>Pakiet 6</t>
  </si>
  <si>
    <t>Pakiet 7</t>
  </si>
  <si>
    <t>Pakiet 8</t>
  </si>
  <si>
    <t>Pakiet 9</t>
  </si>
  <si>
    <t>Pakiet 10</t>
  </si>
  <si>
    <t>Pakiet 11</t>
  </si>
  <si>
    <t>Pakiet 12</t>
  </si>
  <si>
    <t xml:space="preserve">Narzędzie laparoskopowe do mocowania siatki przepuklinowej metodą laparoskopową - średnica 5mm  z 30 tytanowymi wkrętami spiralnymi 
</t>
  </si>
  <si>
    <t xml:space="preserve">Serweta jałowa,niebieska,z włókniny typu TMS 35g/m2, wysterylizowana parą wodną,na opakowaniu podwójna metka z nr serii,datą ważności,nazwą producenta,Roz.45cm x 40cm </t>
  </si>
  <si>
    <t>Podsumowanie</t>
  </si>
  <si>
    <t>nr sprawy P/53/08/2014/MED.</t>
  </si>
  <si>
    <t>Próbki</t>
  </si>
  <si>
    <t>Retraktory ran chirurgiczmych - składający się z dwóch obręczy połączonych trwałym poliuretanem, umożliwiającym 360o retrakcję. Długość lini cięcia 5 - 9 cm.</t>
  </si>
  <si>
    <t>Ekstraktor kamieni do współpracy z ureterorenoskopem, z rozbieralną rączką F3, helikalny 4-ro drutowy umożliwiający łatwe uchwycenie kamienia, optymalna siła zacisku kamienia, dł. Końcówki 3 mm, długość 90 cm, długość koszyka 30mm, średnica koszyka 12 mm, ergonomiczny i wygodny uchwyt umożliwiający pracę jedną ręką</t>
  </si>
  <si>
    <t>Okularki do fototerapii noworodka, obwód głowy w zakresie 30-38 cm</t>
  </si>
  <si>
    <t>Wkład do strzykawki automatycznej (jednotłoczkowej) CT 9000 z drenem 150 cm bez rozgałęzienia</t>
  </si>
  <si>
    <t>Zestaw do kolografii bez barytu</t>
  </si>
  <si>
    <t>Worki stomijne jednorazowe, jednoczęściowe z otworem do dopasowania, poprzez docięcie średnicy i możliwością odpuszczania treści. Przeźroczyste lub półprzeźroczyste, zamknięcie na rzepy lub zapinkę</t>
  </si>
  <si>
    <t>Worki urostomijne, system jednoczęściowy z możliwością odpuszczania treści kranikiem, przeźroczyste, pojemność do 350 ml, wypukłość ok. 3mm, Rozmiar 250 x 150 mm, średnica otworu w zakresie 12-46 mm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</si>
  <si>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</si>
  <si>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</si>
  <si>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</si>
  <si>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</si>
  <si>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</si>
  <si>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</si>
  <si>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</si>
  <si>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brutto</t>
  </si>
  <si>
    <t>RAZEM</t>
  </si>
  <si>
    <t>Próbki w szt.</t>
  </si>
  <si>
    <t>1 szt</t>
  </si>
  <si>
    <t>Razem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</si>
  <si>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</si>
  <si>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 xml:space="preserve">Pakiet 1 </t>
  </si>
  <si>
    <t xml:space="preserve">Pakiet 5 </t>
  </si>
  <si>
    <t xml:space="preserve">Retraktory ran chirurgiczmych - składający się z dwóch obręczy połączonych trwałym poliuretanem, umożliwiającym 360o retrakcję. Długość lini cięcia 2,5 - 6 cm. . </t>
  </si>
  <si>
    <t>Pakiet 13</t>
  </si>
  <si>
    <r>
      <t xml:space="preserve">Przyrząd typu Spike do przygotowania i wielokrotnego pobierania leków cytostatycznych, wolny od lateksu i PCV, posiadający kolec standardowy, wyposażony w filtr bakteryjny hydrofobowy 0,2 </t>
    </r>
    <r>
      <rPr>
        <sz val="9"/>
        <color rgb="FF000000"/>
        <rFont val="Calibri"/>
        <family val="2"/>
        <charset val="238"/>
      </rPr>
      <t>µ</t>
    </r>
    <r>
      <rPr>
        <sz val="7.65"/>
        <color rgb="FF000000"/>
        <rFont val="Arial"/>
        <family val="2"/>
        <charset val="238"/>
      </rPr>
      <t>, cząsteczkowy 5</t>
    </r>
    <r>
      <rPr>
        <sz val="7.65"/>
        <color rgb="FF000000"/>
        <rFont val="Calibri"/>
        <family val="2"/>
        <charset val="238"/>
      </rPr>
      <t>µ</t>
    </r>
    <r>
      <rPr>
        <sz val="6.5"/>
        <color rgb="FF000000"/>
        <rFont val="Arial"/>
        <family val="2"/>
        <charset val="238"/>
      </rPr>
      <t xml:space="preserve">, samouszczelniający się i samozamykający zawór zapobiegający wyciekaniu leków </t>
    </r>
    <r>
      <rPr>
        <sz val="9"/>
        <color rgb="FF000000"/>
        <rFont val="Arial"/>
        <family val="2"/>
        <charset val="238"/>
      </rPr>
      <t xml:space="preserve"> </t>
    </r>
  </si>
  <si>
    <t xml:space="preserve">Przyrząd typu Spike do przygotowania i wielokrotnego pobierania leków cytostatycznych, wolny od lateksu i PCV, posiadający mikrokolec do pobierania leku z ampułek o małej średnicy, wyposażony w filtr bakteryjny hydrofobowy 0,2 µ, cząsteczkowy 5µ, samouszczelniający się i samozamykający zawór zapobiegający wyciekaniu leków  </t>
  </si>
  <si>
    <t>Koreczki sterylne do zabezpieczania strzykawek przed wyciekiem</t>
  </si>
  <si>
    <t>Pakiet 14</t>
  </si>
  <si>
    <t>Jednorazowy, jałowy fartuch chirurgiczny pełnobarierowy zgodny z EN 13795 1-3. Gramatura minimum 35g/m2. Rękaw zakończony elastycznym mankietem z dzianiny. Rękaw o kroju typu reglan w całości wzmocniony poprzez zastosowanie włókniny PP/ PE o gramaturze min.44 g/m2. Przód fartucha wzmocniony  przez trójwarstwowy laminat o budowie PP/ PE/ PP  o gramaturze min.63g/m2.Tylne części fartucha zachodzą na siebie. Umiejscowienie troków w kartoniku umożliwia zawiązanie ich zgodnie z procedurami postępowania aseptycznego - zachowanie sterylności tylnej części fartucha.Szwy wykonane techniką ultradźwiękową. Rozmiar M, L</t>
  </si>
  <si>
    <t>Maska chirurgiczna czterowarstwowa, odporna na przesiąkanie, niepyląca z wkładką modelującą na nos, mocowana na gumki</t>
  </si>
  <si>
    <t>Starachowice 09.09.2014r</t>
  </si>
  <si>
    <t>Formularz asortymentowo cenowy - Załacznik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</si>
</sst>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\ &quot;zł&quot;"/>
    <numFmt numFmtId="165" formatCode="[$-415]General"/>
    <numFmt numFmtId="166" formatCode="[$-415]0"/>
    <numFmt numFmtId="167" formatCode="[$-415]#,##0.00"/>
    <numFmt numFmtId="168" formatCode="&quot; &quot;#,##0.00&quot;      &quot;;&quot;-&quot;#,##0.00&quot;      &quot;;&quot; -&quot;#&quot;      &quot;;@&quot; &quot;"/>
    <numFmt numFmtId="169" formatCode="#,##0.00&quot; &quot;;[Red]&quot;-&quot;#,##0.00,"/>
    <numFmt numFmtId="170" formatCode="[$-415]0%"/>
    <numFmt numFmtId="171" formatCode="&quot; &quot;#,##0.00&quot; zł &quot;;&quot;-&quot;#,##0.00&quot; zł &quot;;&quot; -&quot;#&quot; zł &quot;;@&quot; &quot;"/>
    <numFmt numFmtId="172" formatCode="[$-415]#,##0"/>
  </numFmts>
  <fonts count="2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sz val="7.65"/>
      <color rgb="FF000000"/>
      <name val="Arial"/>
      <family val="2"/>
      <charset val="238"/>
    </font>
    <font>
      <sz val="7.65"/>
      <color rgb="FF000000"/>
      <name val="Calibri"/>
      <family val="2"/>
      <charset val="238"/>
    </font>
    <font>
      <sz val="6.5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5" fontId="4" fillId="0" borderId="0" applyBorder="0" applyProtection="0"/>
    <xf numFmtId="168" fontId="4" fillId="0" borderId="0" applyBorder="0" applyProtection="0"/>
    <xf numFmtId="165" fontId="4" fillId="0" borderId="0" applyBorder="0" applyProtection="0"/>
    <xf numFmtId="171" fontId="4" fillId="0" borderId="0" applyBorder="0" applyProtection="0"/>
    <xf numFmtId="170" fontId="4" fillId="0" borderId="0" applyBorder="0" applyProtection="0"/>
  </cellStyleXfs>
  <cellXfs count="192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3" fillId="2" borderId="0" xfId="0" applyFont="1" applyFill="1" applyBorder="1"/>
    <xf numFmtId="165" fontId="5" fillId="0" borderId="0" xfId="2" applyFont="1" applyFill="1" applyAlignment="1"/>
    <xf numFmtId="165" fontId="6" fillId="0" borderId="0" xfId="2" applyFont="1" applyFill="1" applyAlignment="1">
      <alignment wrapText="1"/>
    </xf>
    <xf numFmtId="166" fontId="5" fillId="0" borderId="0" xfId="2" applyNumberFormat="1" applyFont="1" applyFill="1" applyAlignment="1"/>
    <xf numFmtId="167" fontId="5" fillId="0" borderId="0" xfId="2" applyNumberFormat="1" applyFont="1" applyFill="1" applyAlignment="1">
      <alignment horizontal="center"/>
    </xf>
    <xf numFmtId="167" fontId="5" fillId="0" borderId="0" xfId="2" applyNumberFormat="1" applyFont="1" applyFill="1" applyAlignment="1">
      <alignment vertical="center" wrapText="1"/>
    </xf>
    <xf numFmtId="167" fontId="5" fillId="0" borderId="0" xfId="2" applyNumberFormat="1" applyFont="1" applyFill="1" applyAlignment="1"/>
    <xf numFmtId="167" fontId="5" fillId="0" borderId="0" xfId="3" applyNumberFormat="1" applyFont="1" applyFill="1" applyAlignment="1"/>
    <xf numFmtId="165" fontId="7" fillId="0" borderId="0" xfId="2" applyFont="1" applyFill="1" applyAlignment="1">
      <alignment wrapText="1"/>
    </xf>
    <xf numFmtId="165" fontId="6" fillId="3" borderId="1" xfId="2" applyFont="1" applyFill="1" applyBorder="1" applyAlignment="1">
      <alignment horizontal="center"/>
    </xf>
    <xf numFmtId="165" fontId="6" fillId="3" borderId="2" xfId="2" applyFont="1" applyFill="1" applyBorder="1" applyAlignment="1">
      <alignment horizontal="center"/>
    </xf>
    <xf numFmtId="165" fontId="6" fillId="3" borderId="1" xfId="2" applyFont="1" applyFill="1" applyBorder="1" applyAlignment="1">
      <alignment wrapText="1"/>
    </xf>
    <xf numFmtId="167" fontId="6" fillId="3" borderId="1" xfId="2" applyNumberFormat="1" applyFont="1" applyFill="1" applyBorder="1" applyAlignment="1">
      <alignment horizontal="center" vertical="center" wrapText="1"/>
    </xf>
    <xf numFmtId="169" fontId="6" fillId="3" borderId="1" xfId="2" applyNumberFormat="1" applyFont="1" applyFill="1" applyBorder="1" applyAlignment="1">
      <alignment horizontal="center"/>
    </xf>
    <xf numFmtId="167" fontId="6" fillId="3" borderId="1" xfId="3" applyNumberFormat="1" applyFont="1" applyFill="1" applyBorder="1" applyAlignment="1">
      <alignment horizontal="center" wrapText="1"/>
    </xf>
    <xf numFmtId="167" fontId="6" fillId="3" borderId="1" xfId="2" applyNumberFormat="1" applyFont="1" applyFill="1" applyBorder="1" applyAlignment="1">
      <alignment horizontal="center" wrapText="1"/>
    </xf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/>
    <xf numFmtId="165" fontId="7" fillId="0" borderId="2" xfId="2" applyFont="1" applyFill="1" applyBorder="1" applyAlignment="1">
      <alignment wrapText="1"/>
    </xf>
    <xf numFmtId="165" fontId="5" fillId="0" borderId="3" xfId="2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 wrapText="1"/>
    </xf>
    <xf numFmtId="170" fontId="5" fillId="0" borderId="1" xfId="2" applyNumberFormat="1" applyFont="1" applyFill="1" applyBorder="1" applyAlignment="1">
      <alignment horizontal="center" vertical="center"/>
    </xf>
    <xf numFmtId="167" fontId="5" fillId="0" borderId="1" xfId="3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5" fontId="7" fillId="0" borderId="1" xfId="2" applyFont="1" applyFill="1" applyBorder="1" applyAlignment="1">
      <alignment horizontal="center" vertical="center" wrapText="1"/>
    </xf>
    <xf numFmtId="165" fontId="5" fillId="0" borderId="0" xfId="2" applyFont="1" applyFill="1" applyAlignment="1">
      <alignment horizontal="center"/>
    </xf>
    <xf numFmtId="167" fontId="6" fillId="0" borderId="0" xfId="2" applyNumberFormat="1" applyFont="1" applyFill="1" applyAlignment="1">
      <alignment horizontal="center" vertical="center" wrapText="1"/>
    </xf>
    <xf numFmtId="167" fontId="6" fillId="0" borderId="4" xfId="2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/>
    </xf>
    <xf numFmtId="167" fontId="9" fillId="0" borderId="1" xfId="2" applyNumberFormat="1" applyFont="1" applyFill="1" applyBorder="1" applyAlignment="1">
      <alignment horizontal="center" vertical="center"/>
    </xf>
    <xf numFmtId="167" fontId="6" fillId="0" borderId="0" xfId="3" applyNumberFormat="1" applyFont="1" applyFill="1" applyAlignment="1">
      <alignment horizontal="center"/>
    </xf>
    <xf numFmtId="167" fontId="6" fillId="0" borderId="0" xfId="2" applyNumberFormat="1" applyFont="1" applyFill="1" applyAlignment="1">
      <alignment horizontal="center"/>
    </xf>
    <xf numFmtId="165" fontId="5" fillId="0" borderId="1" xfId="2" applyFont="1" applyFill="1" applyBorder="1" applyAlignment="1">
      <alignment vertical="center"/>
    </xf>
    <xf numFmtId="165" fontId="7" fillId="0" borderId="1" xfId="2" applyFont="1" applyFill="1" applyBorder="1" applyAlignment="1">
      <alignment wrapText="1"/>
    </xf>
    <xf numFmtId="165" fontId="5" fillId="0" borderId="0" xfId="2" applyFont="1" applyFill="1" applyAlignment="1">
      <alignment vertical="center"/>
    </xf>
    <xf numFmtId="165" fontId="5" fillId="0" borderId="0" xfId="2" applyFont="1" applyFill="1" applyAlignment="1">
      <alignment vertical="center" wrapText="1"/>
    </xf>
    <xf numFmtId="165" fontId="11" fillId="0" borderId="0" xfId="2" applyFont="1" applyFill="1" applyAlignment="1">
      <alignment horizontal="center" vertical="center" wrapText="1"/>
    </xf>
    <xf numFmtId="165" fontId="5" fillId="0" borderId="0" xfId="2" applyFont="1" applyFill="1" applyAlignment="1">
      <alignment horizontal="center" vertical="center" wrapText="1"/>
    </xf>
    <xf numFmtId="166" fontId="5" fillId="0" borderId="0" xfId="2" applyNumberFormat="1" applyFont="1" applyFill="1" applyAlignment="1">
      <alignment horizontal="center" vertical="center"/>
    </xf>
    <xf numFmtId="170" fontId="9" fillId="0" borderId="0" xfId="2" applyNumberFormat="1" applyFont="1" applyFill="1" applyAlignment="1">
      <alignment horizontal="center" vertical="center"/>
    </xf>
    <xf numFmtId="165" fontId="6" fillId="0" borderId="0" xfId="2" applyFont="1" applyFill="1" applyAlignment="1">
      <alignment horizontal="left" vertical="center"/>
    </xf>
    <xf numFmtId="165" fontId="6" fillId="0" borderId="0" xfId="2" applyFont="1" applyFill="1" applyAlignment="1">
      <alignment horizontal="left" vertical="center" wrapText="1"/>
    </xf>
    <xf numFmtId="165" fontId="5" fillId="0" borderId="0" xfId="2" applyFont="1" applyFill="1" applyAlignment="1">
      <alignment horizontal="center" vertical="center"/>
    </xf>
    <xf numFmtId="165" fontId="6" fillId="0" borderId="0" xfId="2" applyFont="1" applyFill="1" applyAlignment="1">
      <alignment horizontal="center" vertical="center"/>
    </xf>
    <xf numFmtId="166" fontId="6" fillId="0" borderId="0" xfId="2" applyNumberFormat="1" applyFont="1" applyFill="1" applyAlignment="1">
      <alignment horizontal="center" vertical="center" wrapText="1"/>
    </xf>
    <xf numFmtId="167" fontId="6" fillId="0" borderId="0" xfId="2" applyNumberFormat="1" applyFont="1" applyFill="1" applyAlignment="1">
      <alignment horizontal="center" vertical="center"/>
    </xf>
    <xf numFmtId="170" fontId="5" fillId="0" borderId="0" xfId="2" applyNumberFormat="1" applyFont="1" applyFill="1" applyAlignment="1">
      <alignment horizontal="center" vertical="center"/>
    </xf>
    <xf numFmtId="167" fontId="5" fillId="0" borderId="0" xfId="3" applyNumberFormat="1" applyFont="1" applyFill="1" applyAlignment="1">
      <alignment vertical="center"/>
    </xf>
    <xf numFmtId="167" fontId="5" fillId="0" borderId="0" xfId="2" applyNumberFormat="1" applyFont="1" applyFill="1" applyAlignment="1">
      <alignment vertical="center"/>
    </xf>
    <xf numFmtId="165" fontId="6" fillId="3" borderId="1" xfId="2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167" fontId="6" fillId="3" borderId="1" xfId="3" applyNumberFormat="1" applyFont="1" applyFill="1" applyBorder="1" applyAlignment="1">
      <alignment horizontal="center" vertical="center" wrapText="1"/>
    </xf>
    <xf numFmtId="165" fontId="7" fillId="0" borderId="1" xfId="2" applyFont="1" applyFill="1" applyBorder="1" applyAlignment="1">
      <alignment vertical="center"/>
    </xf>
    <xf numFmtId="165" fontId="7" fillId="0" borderId="1" xfId="2" applyFont="1" applyFill="1" applyBorder="1" applyAlignment="1">
      <alignment vertical="center" wrapText="1"/>
    </xf>
    <xf numFmtId="165" fontId="7" fillId="0" borderId="2" xfId="2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/>
    </xf>
    <xf numFmtId="167" fontId="7" fillId="0" borderId="1" xfId="2" applyNumberFormat="1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horizontal="center" vertical="center"/>
    </xf>
    <xf numFmtId="167" fontId="9" fillId="0" borderId="5" xfId="2" applyNumberFormat="1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Alignment="1">
      <alignment horizontal="center" vertical="center" wrapText="1"/>
    </xf>
    <xf numFmtId="167" fontId="5" fillId="0" borderId="0" xfId="3" applyNumberFormat="1" applyFont="1" applyFill="1" applyAlignment="1">
      <alignment horizontal="center" vertical="center"/>
    </xf>
    <xf numFmtId="167" fontId="5" fillId="0" borderId="0" xfId="2" applyNumberFormat="1" applyFont="1" applyFill="1" applyAlignment="1">
      <alignment horizontal="center" vertical="center"/>
    </xf>
    <xf numFmtId="165" fontId="5" fillId="0" borderId="0" xfId="4" applyFont="1" applyFill="1" applyAlignment="1">
      <alignment vertical="center" wrapText="1"/>
    </xf>
    <xf numFmtId="165" fontId="11" fillId="0" borderId="0" xfId="4" applyFont="1" applyFill="1" applyAlignment="1">
      <alignment horizontal="center" vertical="center" wrapText="1"/>
    </xf>
    <xf numFmtId="165" fontId="5" fillId="0" borderId="0" xfId="4" applyFont="1" applyFill="1" applyAlignment="1">
      <alignment horizontal="center" vertical="center"/>
    </xf>
    <xf numFmtId="165" fontId="7" fillId="0" borderId="1" xfId="4" applyFont="1" applyFill="1" applyBorder="1" applyAlignment="1">
      <alignment vertical="center" wrapText="1"/>
    </xf>
    <xf numFmtId="165" fontId="7" fillId="0" borderId="5" xfId="2" applyFont="1" applyFill="1" applyBorder="1" applyAlignment="1">
      <alignment horizontal="center" vertical="center" wrapText="1"/>
    </xf>
    <xf numFmtId="165" fontId="7" fillId="0" borderId="2" xfId="4" applyFont="1" applyFill="1" applyBorder="1" applyAlignment="1">
      <alignment horizontal="center" vertical="center"/>
    </xf>
    <xf numFmtId="165" fontId="7" fillId="0" borderId="0" xfId="2" applyFont="1" applyFill="1" applyAlignment="1"/>
    <xf numFmtId="166" fontId="7" fillId="0" borderId="0" xfId="2" applyNumberFormat="1" applyFont="1" applyFill="1" applyAlignment="1"/>
    <xf numFmtId="167" fontId="7" fillId="0" borderId="0" xfId="2" applyNumberFormat="1" applyFont="1" applyFill="1" applyAlignment="1"/>
    <xf numFmtId="165" fontId="10" fillId="0" borderId="0" xfId="2" applyFont="1" applyFill="1" applyAlignment="1"/>
    <xf numFmtId="165" fontId="8" fillId="0" borderId="0" xfId="4" applyFont="1" applyFill="1" applyAlignment="1">
      <alignment wrapText="1"/>
    </xf>
    <xf numFmtId="165" fontId="7" fillId="0" borderId="0" xfId="4" applyFont="1" applyFill="1" applyAlignment="1">
      <alignment wrapText="1"/>
    </xf>
    <xf numFmtId="167" fontId="7" fillId="0" borderId="0" xfId="2" applyNumberFormat="1" applyFont="1" applyFill="1" applyAlignment="1">
      <alignment horizontal="center"/>
    </xf>
    <xf numFmtId="167" fontId="7" fillId="0" borderId="0" xfId="2" applyNumberFormat="1" applyFont="1" applyFill="1" applyAlignment="1">
      <alignment vertical="center" wrapText="1"/>
    </xf>
    <xf numFmtId="167" fontId="7" fillId="0" borderId="0" xfId="3" applyNumberFormat="1" applyFont="1" applyFill="1" applyAlignment="1"/>
    <xf numFmtId="165" fontId="8" fillId="3" borderId="1" xfId="2" applyFont="1" applyFill="1" applyBorder="1" applyAlignment="1">
      <alignment horizontal="center"/>
    </xf>
    <xf numFmtId="167" fontId="8" fillId="3" borderId="1" xfId="2" applyNumberFormat="1" applyFont="1" applyFill="1" applyBorder="1" applyAlignment="1">
      <alignment horizontal="center" vertical="center" wrapText="1"/>
    </xf>
    <xf numFmtId="169" fontId="8" fillId="3" borderId="1" xfId="2" applyNumberFormat="1" applyFont="1" applyFill="1" applyBorder="1" applyAlignment="1">
      <alignment horizontal="center"/>
    </xf>
    <xf numFmtId="167" fontId="8" fillId="3" borderId="1" xfId="3" applyNumberFormat="1" applyFont="1" applyFill="1" applyBorder="1" applyAlignment="1">
      <alignment horizontal="center" wrapText="1"/>
    </xf>
    <xf numFmtId="167" fontId="8" fillId="3" borderId="1" xfId="2" applyNumberFormat="1" applyFont="1" applyFill="1" applyBorder="1" applyAlignment="1">
      <alignment horizontal="center" wrapText="1"/>
    </xf>
    <xf numFmtId="167" fontId="7" fillId="0" borderId="1" xfId="2" applyNumberFormat="1" applyFont="1" applyFill="1" applyBorder="1" applyAlignment="1">
      <alignment vertical="center" wrapText="1"/>
    </xf>
    <xf numFmtId="170" fontId="7" fillId="0" borderId="1" xfId="2" applyNumberFormat="1" applyFont="1" applyFill="1" applyBorder="1" applyAlignment="1">
      <alignment vertical="center"/>
    </xf>
    <xf numFmtId="166" fontId="7" fillId="0" borderId="0" xfId="2" applyNumberFormat="1" applyFont="1" applyFill="1" applyAlignment="1">
      <alignment horizontal="center" vertical="center"/>
    </xf>
    <xf numFmtId="167" fontId="9" fillId="0" borderId="1" xfId="3" applyNumberFormat="1" applyFont="1" applyFill="1" applyBorder="1" applyAlignment="1">
      <alignment vertical="center"/>
    </xf>
    <xf numFmtId="167" fontId="9" fillId="0" borderId="1" xfId="2" applyNumberFormat="1" applyFont="1" applyFill="1" applyBorder="1" applyAlignment="1">
      <alignment vertical="center"/>
    </xf>
    <xf numFmtId="165" fontId="8" fillId="0" borderId="0" xfId="2" applyFont="1" applyFill="1" applyAlignment="1">
      <alignment wrapText="1"/>
    </xf>
    <xf numFmtId="167" fontId="8" fillId="0" borderId="0" xfId="2" applyNumberFormat="1" applyFont="1" applyFill="1" applyAlignment="1">
      <alignment horizontal="center" vertical="center" wrapText="1"/>
    </xf>
    <xf numFmtId="167" fontId="8" fillId="0" borderId="0" xfId="5" applyNumberFormat="1" applyFont="1" applyFill="1" applyAlignment="1"/>
    <xf numFmtId="165" fontId="12" fillId="0" borderId="1" xfId="2" applyFont="1" applyFill="1" applyBorder="1" applyAlignment="1">
      <alignment vertical="center"/>
    </xf>
    <xf numFmtId="167" fontId="8" fillId="0" borderId="6" xfId="2" applyNumberFormat="1" applyFont="1" applyFill="1" applyBorder="1" applyAlignment="1">
      <alignment horizontal="center" vertical="center"/>
    </xf>
    <xf numFmtId="170" fontId="7" fillId="0" borderId="6" xfId="6" applyFont="1" applyFill="1" applyBorder="1" applyAlignment="1">
      <alignment vertical="center"/>
    </xf>
    <xf numFmtId="167" fontId="9" fillId="0" borderId="1" xfId="2" applyNumberFormat="1" applyFont="1" applyFill="1" applyBorder="1" applyAlignment="1">
      <alignment horizontal="center" vertical="center" wrapText="1"/>
    </xf>
    <xf numFmtId="165" fontId="4" fillId="0" borderId="1" xfId="2" applyFont="1" applyFill="1" applyBorder="1" applyAlignment="1"/>
    <xf numFmtId="167" fontId="9" fillId="0" borderId="1" xfId="2" applyNumberFormat="1" applyFont="1" applyFill="1" applyBorder="1" applyAlignment="1"/>
    <xf numFmtId="165" fontId="13" fillId="0" borderId="0" xfId="2" applyFont="1" applyFill="1" applyAlignment="1"/>
    <xf numFmtId="165" fontId="14" fillId="0" borderId="0" xfId="2" applyFont="1" applyFill="1" applyAlignment="1">
      <alignment wrapText="1"/>
    </xf>
    <xf numFmtId="167" fontId="13" fillId="0" borderId="0" xfId="2" applyNumberFormat="1" applyFont="1" applyFill="1" applyAlignment="1"/>
    <xf numFmtId="165" fontId="13" fillId="0" borderId="0" xfId="2" applyFont="1" applyFill="1" applyAlignment="1">
      <alignment wrapText="1"/>
    </xf>
    <xf numFmtId="165" fontId="14" fillId="3" borderId="1" xfId="2" applyFont="1" applyFill="1" applyBorder="1" applyAlignment="1">
      <alignment horizontal="center"/>
    </xf>
    <xf numFmtId="165" fontId="14" fillId="3" borderId="1" xfId="2" applyFont="1" applyFill="1" applyBorder="1" applyAlignment="1">
      <alignment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9" fontId="14" fillId="3" borderId="1" xfId="2" applyNumberFormat="1" applyFont="1" applyFill="1" applyBorder="1" applyAlignment="1">
      <alignment horizontal="center"/>
    </xf>
    <xf numFmtId="167" fontId="14" fillId="3" borderId="1" xfId="3" applyNumberFormat="1" applyFont="1" applyFill="1" applyBorder="1" applyAlignment="1">
      <alignment horizontal="center" wrapText="1"/>
    </xf>
    <xf numFmtId="167" fontId="14" fillId="3" borderId="1" xfId="2" applyNumberFormat="1" applyFont="1" applyFill="1" applyBorder="1" applyAlignment="1">
      <alignment horizontal="center" wrapText="1"/>
    </xf>
    <xf numFmtId="165" fontId="13" fillId="0" borderId="1" xfId="2" applyFont="1" applyFill="1" applyBorder="1" applyAlignment="1">
      <alignment vertical="center"/>
    </xf>
    <xf numFmtId="165" fontId="13" fillId="0" borderId="1" xfId="2" applyFont="1" applyFill="1" applyBorder="1" applyAlignment="1">
      <alignment wrapText="1"/>
    </xf>
    <xf numFmtId="165" fontId="13" fillId="0" borderId="1" xfId="2" applyFont="1" applyFill="1" applyBorder="1" applyAlignment="1"/>
    <xf numFmtId="167" fontId="13" fillId="0" borderId="1" xfId="2" applyNumberFormat="1" applyFont="1" applyFill="1" applyBorder="1" applyAlignment="1">
      <alignment vertical="center"/>
    </xf>
    <xf numFmtId="170" fontId="13" fillId="0" borderId="1" xfId="6" applyFont="1" applyFill="1" applyBorder="1" applyAlignment="1">
      <alignment vertical="center"/>
    </xf>
    <xf numFmtId="167" fontId="15" fillId="0" borderId="1" xfId="3" applyNumberFormat="1" applyFont="1" applyFill="1" applyBorder="1" applyAlignment="1">
      <alignment horizontal="center" vertical="center"/>
    </xf>
    <xf numFmtId="167" fontId="15" fillId="0" borderId="1" xfId="2" applyNumberFormat="1" applyFont="1" applyFill="1" applyBorder="1" applyAlignment="1">
      <alignment horizontal="center" vertical="center"/>
    </xf>
    <xf numFmtId="167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167" fontId="16" fillId="0" borderId="1" xfId="5" applyNumberFormat="1" applyFont="1" applyFill="1" applyBorder="1" applyAlignment="1"/>
    <xf numFmtId="167" fontId="8" fillId="0" borderId="0" xfId="2" applyNumberFormat="1" applyFont="1" applyFill="1" applyAlignment="1">
      <alignment horizontal="center" vertical="center"/>
    </xf>
    <xf numFmtId="169" fontId="8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 applyAlignment="1"/>
    <xf numFmtId="165" fontId="7" fillId="0" borderId="1" xfId="2" applyFont="1" applyFill="1" applyBorder="1" applyAlignment="1"/>
    <xf numFmtId="167" fontId="8" fillId="0" borderId="1" xfId="2" applyNumberFormat="1" applyFont="1" applyFill="1" applyBorder="1" applyAlignment="1">
      <alignment horizontal="center" vertical="center"/>
    </xf>
    <xf numFmtId="170" fontId="7" fillId="0" borderId="1" xfId="6" applyFont="1" applyFill="1" applyBorder="1" applyAlignment="1">
      <alignment horizontal="center" vertical="center"/>
    </xf>
    <xf numFmtId="167" fontId="9" fillId="0" borderId="5" xfId="2" applyNumberFormat="1" applyFont="1" applyFill="1" applyBorder="1" applyAlignment="1">
      <alignment horizontal="center" vertical="center"/>
    </xf>
    <xf numFmtId="165" fontId="4" fillId="0" borderId="0" xfId="2" applyFont="1" applyFill="1" applyAlignment="1"/>
    <xf numFmtId="165" fontId="4" fillId="0" borderId="0" xfId="2" applyFont="1" applyFill="1" applyAlignment="1">
      <alignment wrapText="1"/>
    </xf>
    <xf numFmtId="167" fontId="6" fillId="0" borderId="0" xfId="2" applyNumberFormat="1" applyFont="1" applyFill="1" applyAlignment="1"/>
    <xf numFmtId="170" fontId="4" fillId="0" borderId="0" xfId="6" applyFont="1" applyFill="1" applyAlignment="1">
      <alignment horizontal="center" vertical="center"/>
    </xf>
    <xf numFmtId="167" fontId="9" fillId="0" borderId="1" xfId="5" applyNumberFormat="1" applyFont="1" applyFill="1" applyBorder="1" applyAlignment="1">
      <alignment horizontal="center" vertical="center"/>
    </xf>
    <xf numFmtId="165" fontId="8" fillId="0" borderId="1" xfId="2" applyFont="1" applyFill="1" applyBorder="1" applyAlignment="1">
      <alignment wrapText="1"/>
    </xf>
    <xf numFmtId="170" fontId="4" fillId="0" borderId="1" xfId="6" applyFont="1" applyFill="1" applyBorder="1" applyAlignment="1">
      <alignment horizontal="center" vertical="center"/>
    </xf>
    <xf numFmtId="170" fontId="5" fillId="0" borderId="0" xfId="6" applyFont="1" applyFill="1" applyAlignment="1">
      <alignment horizontal="center" vertical="center"/>
    </xf>
    <xf numFmtId="167" fontId="6" fillId="0" borderId="0" xfId="5" applyNumberFormat="1" applyFont="1" applyFill="1" applyAlignment="1">
      <alignment horizontal="center" vertical="center"/>
    </xf>
    <xf numFmtId="170" fontId="7" fillId="0" borderId="0" xfId="6" applyFont="1" applyFill="1" applyAlignment="1">
      <alignment horizontal="center" vertical="center"/>
    </xf>
    <xf numFmtId="167" fontId="8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Alignment="1">
      <alignment horizontal="center" vertical="center"/>
    </xf>
    <xf numFmtId="172" fontId="7" fillId="0" borderId="3" xfId="2" applyNumberFormat="1" applyFont="1" applyFill="1" applyBorder="1" applyAlignment="1" applyProtection="1">
      <alignment wrapText="1"/>
      <protection locked="0"/>
    </xf>
    <xf numFmtId="166" fontId="5" fillId="0" borderId="0" xfId="6" applyNumberFormat="1" applyFont="1" applyFill="1" applyAlignment="1">
      <alignment horizontal="center" vertical="center"/>
    </xf>
    <xf numFmtId="167" fontId="5" fillId="0" borderId="0" xfId="5" applyNumberFormat="1" applyFont="1" applyFill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/>
    </xf>
    <xf numFmtId="172" fontId="7" fillId="0" borderId="1" xfId="2" applyNumberFormat="1" applyFont="1" applyFill="1" applyBorder="1" applyAlignment="1" applyProtection="1">
      <alignment wrapText="1"/>
      <protection locked="0"/>
    </xf>
    <xf numFmtId="166" fontId="4" fillId="0" borderId="0" xfId="6" applyNumberFormat="1" applyFont="1" applyFill="1" applyAlignment="1">
      <alignment horizontal="center" vertical="center"/>
    </xf>
    <xf numFmtId="167" fontId="4" fillId="0" borderId="1" xfId="5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9" fontId="17" fillId="2" borderId="0" xfId="0" applyNumberFormat="1" applyFont="1" applyFill="1"/>
    <xf numFmtId="167" fontId="9" fillId="0" borderId="0" xfId="2" applyNumberFormat="1" applyFont="1" applyFill="1" applyBorder="1" applyAlignment="1">
      <alignment horizontal="center"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4" fillId="0" borderId="0" xfId="5" applyNumberFormat="1" applyFont="1" applyFill="1" applyBorder="1" applyAlignment="1">
      <alignment horizontal="center" vertical="center"/>
    </xf>
    <xf numFmtId="165" fontId="7" fillId="0" borderId="6" xfId="2" applyFont="1" applyFill="1" applyBorder="1" applyAlignment="1"/>
    <xf numFmtId="165" fontId="7" fillId="0" borderId="6" xfId="2" applyFont="1" applyFill="1" applyBorder="1" applyAlignment="1">
      <alignment wrapText="1"/>
    </xf>
    <xf numFmtId="170" fontId="7" fillId="0" borderId="6" xfId="6" applyFont="1" applyFill="1" applyBorder="1" applyAlignment="1">
      <alignment horizontal="center" vertical="center"/>
    </xf>
    <xf numFmtId="167" fontId="9" fillId="0" borderId="5" xfId="5" applyNumberFormat="1" applyFont="1" applyFill="1" applyBorder="1" applyAlignment="1">
      <alignment horizontal="center" vertical="center"/>
    </xf>
    <xf numFmtId="165" fontId="7" fillId="0" borderId="7" xfId="2" applyFont="1" applyFill="1" applyBorder="1" applyAlignment="1"/>
    <xf numFmtId="165" fontId="7" fillId="0" borderId="7" xfId="2" applyFont="1" applyFill="1" applyBorder="1" applyAlignment="1">
      <alignment wrapText="1"/>
    </xf>
    <xf numFmtId="167" fontId="8" fillId="0" borderId="7" xfId="2" applyNumberFormat="1" applyFont="1" applyFill="1" applyBorder="1" applyAlignment="1">
      <alignment horizontal="center" vertical="center"/>
    </xf>
    <xf numFmtId="170" fontId="7" fillId="0" borderId="7" xfId="6" applyFont="1" applyFill="1" applyBorder="1" applyAlignment="1">
      <alignment horizontal="center" vertical="center"/>
    </xf>
    <xf numFmtId="165" fontId="8" fillId="3" borderId="1" xfId="2" applyFont="1" applyFill="1" applyBorder="1" applyAlignment="1">
      <alignment horizontal="center" vertical="center" wrapText="1"/>
    </xf>
    <xf numFmtId="165" fontId="7" fillId="0" borderId="0" xfId="2" applyFont="1" applyFill="1" applyAlignment="1">
      <alignment horizontal="center" vertical="center" wrapText="1"/>
    </xf>
    <xf numFmtId="165" fontId="4" fillId="0" borderId="0" xfId="2" applyFont="1" applyFill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165" fontId="14" fillId="3" borderId="1" xfId="2" applyFont="1" applyFill="1" applyBorder="1" applyAlignment="1">
      <alignment horizontal="center" vertical="center" wrapText="1"/>
    </xf>
    <xf numFmtId="165" fontId="13" fillId="0" borderId="1" xfId="2" applyFont="1" applyFill="1" applyBorder="1" applyAlignment="1">
      <alignment horizontal="center" vertical="center" wrapText="1"/>
    </xf>
    <xf numFmtId="165" fontId="4" fillId="0" borderId="3" xfId="2" applyFont="1" applyFill="1" applyBorder="1" applyAlignment="1">
      <alignment horizontal="center" vertical="center" wrapText="1"/>
    </xf>
    <xf numFmtId="165" fontId="7" fillId="0" borderId="6" xfId="2" applyFont="1" applyFill="1" applyBorder="1" applyAlignment="1">
      <alignment horizontal="center" vertical="center" wrapText="1"/>
    </xf>
    <xf numFmtId="165" fontId="7" fillId="0" borderId="7" xfId="2" applyFont="1" applyFill="1" applyBorder="1" applyAlignment="1">
      <alignment horizontal="center" vertical="center" wrapText="1"/>
    </xf>
    <xf numFmtId="166" fontId="6" fillId="3" borderId="1" xfId="2" applyNumberFormat="1" applyFont="1" applyFill="1" applyBorder="1" applyAlignment="1">
      <alignment horizontal="center" vertical="center" wrapText="1"/>
    </xf>
    <xf numFmtId="165" fontId="7" fillId="0" borderId="0" xfId="4" applyFont="1" applyFill="1" applyAlignment="1">
      <alignment horizontal="center" vertical="center" wrapText="1"/>
    </xf>
    <xf numFmtId="166" fontId="7" fillId="0" borderId="0" xfId="4" applyNumberFormat="1" applyFont="1" applyFill="1" applyAlignment="1">
      <alignment horizontal="center" vertical="center"/>
    </xf>
    <xf numFmtId="165" fontId="8" fillId="3" borderId="1" xfId="2" applyFont="1" applyFill="1" applyBorder="1" applyAlignment="1">
      <alignment horizontal="center" vertical="center"/>
    </xf>
    <xf numFmtId="166" fontId="8" fillId="3" borderId="1" xfId="2" applyNumberFormat="1" applyFont="1" applyFill="1" applyBorder="1" applyAlignment="1">
      <alignment horizontal="center" vertical="center" wrapText="1"/>
    </xf>
    <xf numFmtId="165" fontId="7" fillId="0" borderId="1" xfId="2" applyFont="1" applyFill="1" applyBorder="1" applyAlignment="1">
      <alignment horizontal="center" vertical="center"/>
    </xf>
    <xf numFmtId="165" fontId="7" fillId="0" borderId="0" xfId="2" applyFont="1" applyFill="1" applyAlignment="1">
      <alignment horizontal="center" vertical="center"/>
    </xf>
    <xf numFmtId="165" fontId="7" fillId="0" borderId="0" xfId="4" applyFont="1" applyFill="1" applyAlignment="1">
      <alignment horizontal="center" vertical="center"/>
    </xf>
    <xf numFmtId="165" fontId="13" fillId="0" borderId="0" xfId="2" applyFont="1" applyFill="1" applyAlignment="1">
      <alignment horizontal="center" vertical="center"/>
    </xf>
    <xf numFmtId="166" fontId="13" fillId="0" borderId="0" xfId="2" applyNumberFormat="1" applyFont="1" applyFill="1" applyAlignment="1">
      <alignment horizontal="center" vertical="center"/>
    </xf>
    <xf numFmtId="165" fontId="14" fillId="3" borderId="1" xfId="2" applyFont="1" applyFill="1" applyBorder="1" applyAlignment="1">
      <alignment horizontal="center" vertical="center"/>
    </xf>
    <xf numFmtId="166" fontId="14" fillId="3" borderId="1" xfId="2" applyNumberFormat="1" applyFont="1" applyFill="1" applyBorder="1" applyAlignment="1">
      <alignment horizontal="center" vertical="center" wrapText="1"/>
    </xf>
    <xf numFmtId="165" fontId="13" fillId="0" borderId="1" xfId="2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 vertical="center"/>
    </xf>
    <xf numFmtId="165" fontId="4" fillId="0" borderId="0" xfId="2" applyFont="1" applyFill="1" applyAlignment="1">
      <alignment horizontal="center" vertical="center"/>
    </xf>
    <xf numFmtId="166" fontId="4" fillId="0" borderId="0" xfId="2" applyNumberFormat="1" applyFont="1" applyFill="1" applyAlignment="1">
      <alignment horizontal="center" vertical="center"/>
    </xf>
    <xf numFmtId="165" fontId="7" fillId="0" borderId="6" xfId="2" applyFont="1" applyFill="1" applyBorder="1" applyAlignment="1">
      <alignment horizontal="center" vertical="center"/>
    </xf>
    <xf numFmtId="166" fontId="7" fillId="0" borderId="6" xfId="2" applyNumberFormat="1" applyFont="1" applyFill="1" applyBorder="1" applyAlignment="1">
      <alignment horizontal="center" vertical="center"/>
    </xf>
    <xf numFmtId="165" fontId="7" fillId="0" borderId="7" xfId="2" applyFont="1" applyFill="1" applyBorder="1" applyAlignment="1">
      <alignment horizontal="center" vertical="center"/>
    </xf>
    <xf numFmtId="166" fontId="7" fillId="0" borderId="7" xfId="2" applyNumberFormat="1" applyFont="1" applyFill="1" applyBorder="1" applyAlignment="1">
      <alignment horizontal="center" vertical="center"/>
    </xf>
  </cellXfs>
  <cellStyles count="7">
    <cellStyle name="Excel Built-in Comma" xfId="3"/>
    <cellStyle name="Excel Built-in Currency" xfId="5"/>
    <cellStyle name="Excel Built-in Normal" xfId="2"/>
    <cellStyle name="Excel Built-in Percent" xfId="6"/>
    <cellStyle name="Normalny" xfId="0" builtinId="0"/>
    <cellStyle name="Normalny 4" xfId="1"/>
    <cellStyle name="Normalny_pakiet cewnik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="85" zoomScaleNormal="85" workbookViewId="0">
      <selection activeCell="B4" sqref="B4"/>
    </sheetView>
  </sheetViews>
  <sheetFormatPr defaultColWidth="9.140625" defaultRowHeight="15" x14ac:dyDescent="0.25"/>
  <cols>
    <col min="1" max="1" width="9.28515625" style="1" bestFit="1" customWidth="1"/>
    <col min="2" max="2" width="71.140625" style="1" customWidth="1"/>
    <col min="3" max="3" width="13.42578125" style="1" customWidth="1"/>
    <col min="4" max="4" width="9.140625" style="2"/>
    <col min="5" max="5" width="11" style="3" customWidth="1"/>
    <col min="6" max="6" width="11.140625" style="4" customWidth="1"/>
    <col min="7" max="7" width="11.140625" style="5" customWidth="1"/>
    <col min="8" max="8" width="14.85546875" style="4" customWidth="1"/>
    <col min="9" max="9" width="14.28515625" style="4" bestFit="1" customWidth="1"/>
    <col min="10" max="10" width="13.7109375" style="4" customWidth="1"/>
    <col min="11" max="16384" width="9.140625" style="1"/>
  </cols>
  <sheetData>
    <row r="1" spans="1:11" x14ac:dyDescent="0.25">
      <c r="A1" s="4" t="s">
        <v>18</v>
      </c>
    </row>
    <row r="2" spans="1:11" ht="18" x14ac:dyDescent="0.25">
      <c r="B2" s="6" t="s">
        <v>51</v>
      </c>
    </row>
    <row r="4" spans="1:11" x14ac:dyDescent="0.25">
      <c r="A4" s="7"/>
      <c r="B4" s="8" t="s">
        <v>40</v>
      </c>
      <c r="C4" s="7"/>
      <c r="D4" s="7"/>
      <c r="E4" s="9"/>
      <c r="F4" s="10"/>
      <c r="G4" s="11"/>
      <c r="H4" s="12"/>
      <c r="I4" s="13"/>
      <c r="J4" s="12"/>
      <c r="K4" s="14"/>
    </row>
    <row r="5" spans="1:11" ht="34.5" x14ac:dyDescent="0.25">
      <c r="A5" s="15" t="s">
        <v>27</v>
      </c>
      <c r="B5" s="16" t="s">
        <v>28</v>
      </c>
      <c r="C5" s="17" t="s">
        <v>29</v>
      </c>
      <c r="D5" s="56" t="s">
        <v>30</v>
      </c>
      <c r="E5" s="172" t="s">
        <v>31</v>
      </c>
      <c r="F5" s="18" t="s">
        <v>32</v>
      </c>
      <c r="G5" s="19" t="s">
        <v>33</v>
      </c>
      <c r="H5" s="20" t="s">
        <v>0</v>
      </c>
      <c r="I5" s="21" t="s">
        <v>1</v>
      </c>
      <c r="J5" s="21" t="s">
        <v>34</v>
      </c>
      <c r="K5" s="163" t="s">
        <v>19</v>
      </c>
    </row>
    <row r="6" spans="1:11" x14ac:dyDescent="0.25">
      <c r="A6" s="23">
        <v>1</v>
      </c>
      <c r="B6" s="24" t="s">
        <v>3</v>
      </c>
      <c r="C6" s="23"/>
      <c r="D6" s="25" t="s">
        <v>2</v>
      </c>
      <c r="E6" s="26">
        <v>2000</v>
      </c>
      <c r="F6" s="27"/>
      <c r="G6" s="28">
        <v>0.08</v>
      </c>
      <c r="H6" s="29">
        <f>E6*F6</f>
        <v>0</v>
      </c>
      <c r="I6" s="30">
        <f>J6-H6</f>
        <v>0</v>
      </c>
      <c r="J6" s="30">
        <f>H6*G6+H6</f>
        <v>0</v>
      </c>
      <c r="K6" s="31">
        <v>1</v>
      </c>
    </row>
    <row r="7" spans="1:11" x14ac:dyDescent="0.25">
      <c r="A7" s="7"/>
      <c r="B7" s="8"/>
      <c r="C7" s="32"/>
      <c r="D7" s="49"/>
      <c r="E7" s="45"/>
      <c r="F7" s="33" t="s">
        <v>35</v>
      </c>
      <c r="G7" s="34"/>
      <c r="H7" s="35">
        <f>SUM(H6:H6)</f>
        <v>0</v>
      </c>
      <c r="I7" s="36">
        <f>SUM(I6:I6)</f>
        <v>0</v>
      </c>
      <c r="J7" s="36">
        <f>SUM(J6:J6)</f>
        <v>0</v>
      </c>
      <c r="K7" s="31"/>
    </row>
    <row r="8" spans="1:11" x14ac:dyDescent="0.25">
      <c r="A8" s="7"/>
      <c r="B8" s="8"/>
      <c r="C8" s="32"/>
      <c r="D8" s="49"/>
      <c r="E8" s="45"/>
      <c r="F8" s="33"/>
      <c r="G8" s="33"/>
      <c r="H8" s="37"/>
      <c r="I8" s="38"/>
      <c r="J8" s="38"/>
      <c r="K8" s="164"/>
    </row>
    <row r="9" spans="1:11" x14ac:dyDescent="0.25">
      <c r="A9" s="7"/>
      <c r="B9" s="8" t="s">
        <v>5</v>
      </c>
      <c r="C9" s="7"/>
      <c r="D9" s="49"/>
      <c r="E9" s="45"/>
      <c r="F9" s="10"/>
      <c r="G9" s="11"/>
      <c r="H9" s="12"/>
      <c r="I9" s="13"/>
      <c r="J9" s="12"/>
      <c r="K9" s="164"/>
    </row>
    <row r="10" spans="1:11" ht="34.5" x14ac:dyDescent="0.25">
      <c r="A10" s="15" t="s">
        <v>27</v>
      </c>
      <c r="B10" s="16" t="s">
        <v>28</v>
      </c>
      <c r="C10" s="17" t="s">
        <v>29</v>
      </c>
      <c r="D10" s="56" t="s">
        <v>30</v>
      </c>
      <c r="E10" s="172" t="s">
        <v>31</v>
      </c>
      <c r="F10" s="18" t="s">
        <v>32</v>
      </c>
      <c r="G10" s="19" t="s">
        <v>33</v>
      </c>
      <c r="H10" s="20" t="s">
        <v>0</v>
      </c>
      <c r="I10" s="21" t="s">
        <v>1</v>
      </c>
      <c r="J10" s="21" t="s">
        <v>34</v>
      </c>
      <c r="K10" s="163" t="s">
        <v>19</v>
      </c>
    </row>
    <row r="11" spans="1:11" ht="48.75" x14ac:dyDescent="0.25">
      <c r="A11" s="39">
        <v>1</v>
      </c>
      <c r="B11" s="24" t="s">
        <v>4</v>
      </c>
      <c r="C11" s="23"/>
      <c r="D11" s="25" t="s">
        <v>2</v>
      </c>
      <c r="E11" s="26">
        <v>26252</v>
      </c>
      <c r="F11" s="27"/>
      <c r="G11" s="28">
        <v>0.08</v>
      </c>
      <c r="H11" s="29">
        <f t="shared" ref="H11" si="0">E11*F11</f>
        <v>0</v>
      </c>
      <c r="I11" s="30">
        <f t="shared" ref="I11" si="1">J11-H11</f>
        <v>0</v>
      </c>
      <c r="J11" s="30">
        <f t="shared" ref="J11" si="2">H11*G11+H11</f>
        <v>0</v>
      </c>
      <c r="K11" s="31">
        <v>1</v>
      </c>
    </row>
    <row r="12" spans="1:11" x14ac:dyDescent="0.25">
      <c r="A12" s="7"/>
      <c r="B12" s="8"/>
      <c r="C12" s="32"/>
      <c r="D12" s="49"/>
      <c r="E12" s="45"/>
      <c r="F12" s="33" t="s">
        <v>35</v>
      </c>
      <c r="G12" s="33"/>
      <c r="H12" s="35">
        <f>SUM(H11:H11)</f>
        <v>0</v>
      </c>
      <c r="I12" s="36">
        <f>SUM(I11:I11)</f>
        <v>0</v>
      </c>
      <c r="J12" s="36">
        <f>SUM(J11:J11)</f>
        <v>0</v>
      </c>
      <c r="K12" s="31"/>
    </row>
    <row r="13" spans="1:11" x14ac:dyDescent="0.25">
      <c r="A13" s="7"/>
      <c r="B13" s="8"/>
      <c r="C13" s="32"/>
      <c r="D13" s="49"/>
      <c r="E13" s="45"/>
      <c r="F13" s="33"/>
      <c r="G13" s="33"/>
      <c r="H13" s="37"/>
      <c r="I13" s="38"/>
      <c r="J13" s="38"/>
      <c r="K13" s="164"/>
    </row>
    <row r="14" spans="1:11" x14ac:dyDescent="0.25">
      <c r="A14" s="47"/>
      <c r="B14" s="48" t="s">
        <v>6</v>
      </c>
      <c r="C14" s="49"/>
      <c r="D14" s="50"/>
      <c r="E14" s="51"/>
      <c r="F14" s="52"/>
      <c r="G14" s="53"/>
      <c r="H14" s="54"/>
      <c r="I14" s="55"/>
      <c r="J14" s="55"/>
      <c r="K14" s="165"/>
    </row>
    <row r="15" spans="1:11" ht="34.5" x14ac:dyDescent="0.25">
      <c r="A15" s="56" t="s">
        <v>27</v>
      </c>
      <c r="B15" s="56" t="s">
        <v>28</v>
      </c>
      <c r="C15" s="17" t="s">
        <v>29</v>
      </c>
      <c r="D15" s="56" t="s">
        <v>30</v>
      </c>
      <c r="E15" s="172" t="s">
        <v>31</v>
      </c>
      <c r="F15" s="18" t="s">
        <v>32</v>
      </c>
      <c r="G15" s="57" t="s">
        <v>33</v>
      </c>
      <c r="H15" s="58" t="s">
        <v>0</v>
      </c>
      <c r="I15" s="18" t="s">
        <v>1</v>
      </c>
      <c r="J15" s="18" t="s">
        <v>34</v>
      </c>
      <c r="K15" s="163" t="s">
        <v>36</v>
      </c>
    </row>
    <row r="16" spans="1:11" ht="36" x14ac:dyDescent="0.25">
      <c r="A16" s="59">
        <v>1</v>
      </c>
      <c r="B16" s="60" t="s">
        <v>16</v>
      </c>
      <c r="C16" s="31"/>
      <c r="D16" s="61" t="s">
        <v>2</v>
      </c>
      <c r="E16" s="62">
        <v>300</v>
      </c>
      <c r="F16" s="63"/>
      <c r="G16" s="64">
        <v>0.08</v>
      </c>
      <c r="H16" s="29">
        <f>E16*F16</f>
        <v>0</v>
      </c>
      <c r="I16" s="30">
        <f>J16-H16</f>
        <v>0</v>
      </c>
      <c r="J16" s="30">
        <f>H16*G16+H16</f>
        <v>0</v>
      </c>
      <c r="K16" s="31" t="s">
        <v>37</v>
      </c>
    </row>
    <row r="17" spans="1:11" x14ac:dyDescent="0.25">
      <c r="A17" s="41"/>
      <c r="B17" s="42"/>
      <c r="C17" s="43"/>
      <c r="D17" s="44"/>
      <c r="E17" s="45"/>
      <c r="F17" s="65" t="s">
        <v>38</v>
      </c>
      <c r="G17" s="66"/>
      <c r="H17" s="35">
        <f>SUM(H16)</f>
        <v>0</v>
      </c>
      <c r="I17" s="36">
        <f>SUM(I16)</f>
        <v>0</v>
      </c>
      <c r="J17" s="36">
        <f>SUM(J16)</f>
        <v>0</v>
      </c>
      <c r="K17" s="164"/>
    </row>
    <row r="18" spans="1:11" x14ac:dyDescent="0.25">
      <c r="A18" s="41"/>
      <c r="B18" s="42"/>
      <c r="C18" s="43"/>
      <c r="D18" s="44"/>
      <c r="E18" s="45"/>
      <c r="F18" s="67"/>
      <c r="G18" s="53"/>
      <c r="H18" s="68"/>
      <c r="I18" s="69"/>
      <c r="J18" s="69"/>
      <c r="K18" s="164"/>
    </row>
    <row r="19" spans="1:11" x14ac:dyDescent="0.25">
      <c r="A19" s="47"/>
      <c r="B19" s="48" t="s">
        <v>7</v>
      </c>
      <c r="C19" s="49"/>
      <c r="D19" s="50"/>
      <c r="E19" s="51"/>
      <c r="F19" s="52"/>
      <c r="G19" s="53"/>
      <c r="H19" s="54"/>
      <c r="I19" s="55"/>
      <c r="J19" s="55"/>
      <c r="K19" s="165"/>
    </row>
    <row r="20" spans="1:11" ht="34.5" x14ac:dyDescent="0.25">
      <c r="A20" s="56" t="s">
        <v>27</v>
      </c>
      <c r="B20" s="56" t="s">
        <v>28</v>
      </c>
      <c r="C20" s="17" t="s">
        <v>29</v>
      </c>
      <c r="D20" s="56" t="s">
        <v>30</v>
      </c>
      <c r="E20" s="172" t="s">
        <v>31</v>
      </c>
      <c r="F20" s="18" t="s">
        <v>32</v>
      </c>
      <c r="G20" s="57" t="s">
        <v>33</v>
      </c>
      <c r="H20" s="58" t="s">
        <v>0</v>
      </c>
      <c r="I20" s="18" t="s">
        <v>1</v>
      </c>
      <c r="J20" s="18" t="s">
        <v>34</v>
      </c>
      <c r="K20" s="163" t="s">
        <v>36</v>
      </c>
    </row>
    <row r="21" spans="1:11" ht="36" x14ac:dyDescent="0.25">
      <c r="A21" s="59">
        <v>1</v>
      </c>
      <c r="B21" s="73" t="s">
        <v>15</v>
      </c>
      <c r="C21" s="74"/>
      <c r="D21" s="75" t="s">
        <v>2</v>
      </c>
      <c r="E21" s="62">
        <v>5</v>
      </c>
      <c r="F21" s="63"/>
      <c r="G21" s="64">
        <v>0.08</v>
      </c>
      <c r="H21" s="29">
        <f>E21*F21</f>
        <v>0</v>
      </c>
      <c r="I21" s="30">
        <f>J21-H21</f>
        <v>0</v>
      </c>
      <c r="J21" s="30">
        <f>H21*G21+H21</f>
        <v>0</v>
      </c>
      <c r="K21" s="31"/>
    </row>
    <row r="22" spans="1:11" x14ac:dyDescent="0.25">
      <c r="A22" s="41"/>
      <c r="B22" s="70"/>
      <c r="C22" s="71"/>
      <c r="D22" s="72"/>
      <c r="E22" s="45"/>
      <c r="F22" s="65" t="s">
        <v>38</v>
      </c>
      <c r="G22" s="46"/>
      <c r="H22" s="35">
        <f>SUM(H21)</f>
        <v>0</v>
      </c>
      <c r="I22" s="36">
        <f>SUM(I21)</f>
        <v>0</v>
      </c>
      <c r="J22" s="36">
        <f>SUM(J21)</f>
        <v>0</v>
      </c>
      <c r="K22" s="164"/>
    </row>
    <row r="23" spans="1:11" x14ac:dyDescent="0.25">
      <c r="A23" s="41"/>
      <c r="B23" s="70"/>
      <c r="C23" s="71"/>
      <c r="D23" s="72"/>
      <c r="E23" s="45"/>
      <c r="F23" s="67"/>
      <c r="G23" s="53"/>
      <c r="H23" s="68"/>
      <c r="I23" s="69"/>
      <c r="J23" s="69"/>
      <c r="K23" s="164"/>
    </row>
    <row r="24" spans="1:11" x14ac:dyDescent="0.25">
      <c r="A24" s="79"/>
      <c r="B24" s="80" t="s">
        <v>41</v>
      </c>
      <c r="C24" s="81"/>
      <c r="D24" s="173"/>
      <c r="E24" s="174"/>
      <c r="F24" s="82"/>
      <c r="G24" s="83"/>
      <c r="H24" s="78"/>
      <c r="I24" s="84"/>
      <c r="J24" s="78"/>
      <c r="K24" s="164"/>
    </row>
    <row r="25" spans="1:11" ht="36.75" x14ac:dyDescent="0.25">
      <c r="A25" s="85" t="s">
        <v>27</v>
      </c>
      <c r="B25" s="85" t="s">
        <v>28</v>
      </c>
      <c r="C25" s="22" t="s">
        <v>29</v>
      </c>
      <c r="D25" s="175" t="s">
        <v>30</v>
      </c>
      <c r="E25" s="176" t="s">
        <v>31</v>
      </c>
      <c r="F25" s="86" t="s">
        <v>32</v>
      </c>
      <c r="G25" s="87" t="s">
        <v>33</v>
      </c>
      <c r="H25" s="88" t="s">
        <v>0</v>
      </c>
      <c r="I25" s="89" t="s">
        <v>1</v>
      </c>
      <c r="J25" s="89" t="s">
        <v>34</v>
      </c>
      <c r="K25" s="163" t="s">
        <v>19</v>
      </c>
    </row>
    <row r="26" spans="1:11" ht="24" x14ac:dyDescent="0.25">
      <c r="A26" s="59">
        <v>1</v>
      </c>
      <c r="B26" s="60" t="s">
        <v>42</v>
      </c>
      <c r="C26" s="40"/>
      <c r="D26" s="177" t="s">
        <v>2</v>
      </c>
      <c r="E26" s="62">
        <v>10</v>
      </c>
      <c r="F26" s="90"/>
      <c r="G26" s="91">
        <v>0.08</v>
      </c>
      <c r="H26" s="29">
        <f t="shared" ref="H26:H27" si="3">E26*F26</f>
        <v>0</v>
      </c>
      <c r="I26" s="30">
        <f t="shared" ref="I26:I27" si="4">J26-H26</f>
        <v>0</v>
      </c>
      <c r="J26" s="30">
        <f t="shared" ref="J26:J27" si="5">H26*G26+H26</f>
        <v>0</v>
      </c>
      <c r="K26" s="31" t="s">
        <v>37</v>
      </c>
    </row>
    <row r="27" spans="1:11" ht="24" x14ac:dyDescent="0.25">
      <c r="A27" s="59">
        <v>2</v>
      </c>
      <c r="B27" s="60" t="s">
        <v>20</v>
      </c>
      <c r="C27" s="40"/>
      <c r="D27" s="177" t="s">
        <v>2</v>
      </c>
      <c r="E27" s="62">
        <v>5</v>
      </c>
      <c r="F27" s="90"/>
      <c r="G27" s="91">
        <v>0.08</v>
      </c>
      <c r="H27" s="29">
        <f t="shared" si="3"/>
        <v>0</v>
      </c>
      <c r="I27" s="30">
        <f t="shared" si="4"/>
        <v>0</v>
      </c>
      <c r="J27" s="30">
        <f t="shared" si="5"/>
        <v>0</v>
      </c>
      <c r="K27" s="31" t="s">
        <v>37</v>
      </c>
    </row>
    <row r="28" spans="1:11" x14ac:dyDescent="0.25">
      <c r="A28" s="79"/>
      <c r="B28" s="14"/>
      <c r="C28" s="76"/>
      <c r="D28" s="178"/>
      <c r="E28" s="92"/>
      <c r="F28" s="65" t="s">
        <v>35</v>
      </c>
      <c r="G28" s="65"/>
      <c r="H28" s="93">
        <f>SUM(H26:H27)</f>
        <v>0</v>
      </c>
      <c r="I28" s="94">
        <f>SUM(I26:I27)</f>
        <v>0</v>
      </c>
      <c r="J28" s="94">
        <f>SUM(J26:J27)</f>
        <v>0</v>
      </c>
      <c r="K28" s="31"/>
    </row>
    <row r="29" spans="1:11" x14ac:dyDescent="0.25">
      <c r="A29" s="76"/>
      <c r="B29" s="76"/>
      <c r="C29" s="76"/>
      <c r="D29" s="178"/>
      <c r="E29" s="92"/>
      <c r="F29" s="78"/>
      <c r="G29" s="76"/>
      <c r="H29" s="78"/>
      <c r="I29" s="78"/>
      <c r="J29" s="78"/>
      <c r="K29" s="164"/>
    </row>
    <row r="30" spans="1:11" x14ac:dyDescent="0.25">
      <c r="A30" s="76"/>
      <c r="B30" s="95" t="s">
        <v>8</v>
      </c>
      <c r="C30" s="81"/>
      <c r="D30" s="179"/>
      <c r="E30" s="92"/>
      <c r="F30" s="96"/>
      <c r="G30" s="96"/>
      <c r="H30" s="97"/>
      <c r="I30" s="97"/>
      <c r="J30" s="97"/>
      <c r="K30" s="164"/>
    </row>
    <row r="31" spans="1:11" ht="36.75" x14ac:dyDescent="0.25">
      <c r="A31" s="85" t="s">
        <v>27</v>
      </c>
      <c r="B31" s="85" t="s">
        <v>28</v>
      </c>
      <c r="C31" s="22" t="s">
        <v>29</v>
      </c>
      <c r="D31" s="175" t="s">
        <v>30</v>
      </c>
      <c r="E31" s="176" t="s">
        <v>31</v>
      </c>
      <c r="F31" s="86" t="s">
        <v>32</v>
      </c>
      <c r="G31" s="87" t="s">
        <v>33</v>
      </c>
      <c r="H31" s="88" t="s">
        <v>0</v>
      </c>
      <c r="I31" s="89" t="s">
        <v>1</v>
      </c>
      <c r="J31" s="89" t="s">
        <v>34</v>
      </c>
      <c r="K31" s="163" t="s">
        <v>19</v>
      </c>
    </row>
    <row r="32" spans="1:11" ht="96" x14ac:dyDescent="0.25">
      <c r="A32" s="59">
        <v>1</v>
      </c>
      <c r="B32" s="60" t="s">
        <v>39</v>
      </c>
      <c r="C32" s="98"/>
      <c r="D32" s="177" t="s">
        <v>2</v>
      </c>
      <c r="E32" s="62">
        <v>500</v>
      </c>
      <c r="F32" s="99"/>
      <c r="G32" s="100">
        <v>0.08</v>
      </c>
      <c r="H32" s="29">
        <f>E32*F32</f>
        <v>0</v>
      </c>
      <c r="I32" s="30">
        <f>J32-H32</f>
        <v>0</v>
      </c>
      <c r="J32" s="30">
        <f>H32*G32+H32</f>
        <v>0</v>
      </c>
      <c r="K32" s="31" t="s">
        <v>37</v>
      </c>
    </row>
    <row r="33" spans="1:11" x14ac:dyDescent="0.25">
      <c r="A33" s="76"/>
      <c r="B33" s="76"/>
      <c r="C33" s="76"/>
      <c r="D33" s="178"/>
      <c r="E33" s="92"/>
      <c r="F33" s="101" t="s">
        <v>35</v>
      </c>
      <c r="G33" s="102"/>
      <c r="H33" s="103">
        <f>SUM(H32)</f>
        <v>0</v>
      </c>
      <c r="I33" s="103">
        <f>SUM(I32)</f>
        <v>0</v>
      </c>
      <c r="J33" s="103">
        <f>SUM(J32)</f>
        <v>0</v>
      </c>
      <c r="K33" s="31"/>
    </row>
    <row r="34" spans="1:11" x14ac:dyDescent="0.25">
      <c r="A34" s="76"/>
      <c r="B34" s="76"/>
      <c r="C34" s="76"/>
      <c r="D34" s="178"/>
      <c r="E34" s="92"/>
      <c r="F34" s="78"/>
      <c r="G34" s="76"/>
      <c r="H34" s="78"/>
      <c r="I34" s="78"/>
      <c r="J34" s="78"/>
      <c r="K34" s="164"/>
    </row>
    <row r="35" spans="1:11" x14ac:dyDescent="0.25">
      <c r="A35" s="104"/>
      <c r="B35" s="105" t="s">
        <v>9</v>
      </c>
      <c r="C35" s="104"/>
      <c r="D35" s="180"/>
      <c r="E35" s="181"/>
      <c r="F35" s="106"/>
      <c r="G35" s="104"/>
      <c r="H35" s="106"/>
      <c r="I35" s="106"/>
      <c r="J35" s="106"/>
      <c r="K35" s="166"/>
    </row>
    <row r="36" spans="1:11" ht="36.75" x14ac:dyDescent="0.25">
      <c r="A36" s="108" t="s">
        <v>27</v>
      </c>
      <c r="B36" s="108" t="s">
        <v>28</v>
      </c>
      <c r="C36" s="109" t="s">
        <v>29</v>
      </c>
      <c r="D36" s="182" t="s">
        <v>30</v>
      </c>
      <c r="E36" s="183" t="s">
        <v>31</v>
      </c>
      <c r="F36" s="110" t="s">
        <v>32</v>
      </c>
      <c r="G36" s="111" t="s">
        <v>33</v>
      </c>
      <c r="H36" s="112" t="s">
        <v>0</v>
      </c>
      <c r="I36" s="113" t="s">
        <v>1</v>
      </c>
      <c r="J36" s="113" t="s">
        <v>34</v>
      </c>
      <c r="K36" s="167" t="s">
        <v>19</v>
      </c>
    </row>
    <row r="37" spans="1:11" ht="60.75" x14ac:dyDescent="0.25">
      <c r="A37" s="114">
        <v>1</v>
      </c>
      <c r="B37" s="115" t="s">
        <v>21</v>
      </c>
      <c r="C37" s="116"/>
      <c r="D37" s="184" t="s">
        <v>2</v>
      </c>
      <c r="E37" s="185">
        <v>20</v>
      </c>
      <c r="F37" s="117"/>
      <c r="G37" s="118">
        <v>0.08</v>
      </c>
      <c r="H37" s="119">
        <f t="shared" ref="H37" si="6">E37*F37</f>
        <v>0</v>
      </c>
      <c r="I37" s="120">
        <f t="shared" ref="I37" si="7">J37-H37</f>
        <v>0</v>
      </c>
      <c r="J37" s="120">
        <f t="shared" ref="J37" si="8">H37*G37+H37</f>
        <v>0</v>
      </c>
      <c r="K37" s="168"/>
    </row>
    <row r="38" spans="1:11" x14ac:dyDescent="0.25">
      <c r="A38" s="104"/>
      <c r="B38" s="107"/>
      <c r="C38" s="104"/>
      <c r="D38" s="180"/>
      <c r="E38" s="181"/>
      <c r="F38" s="121" t="s">
        <v>35</v>
      </c>
      <c r="G38" s="122"/>
      <c r="H38" s="123">
        <f>SUM(H37:H37)</f>
        <v>0</v>
      </c>
      <c r="I38" s="123">
        <f>SUM(I37:I37)</f>
        <v>0</v>
      </c>
      <c r="J38" s="123">
        <f>SUM(J37:J37)</f>
        <v>0</v>
      </c>
      <c r="K38" s="168"/>
    </row>
    <row r="39" spans="1:11" x14ac:dyDescent="0.25">
      <c r="A39" s="76"/>
      <c r="B39" s="14"/>
      <c r="C39" s="76"/>
      <c r="D39" s="178"/>
      <c r="E39" s="92"/>
      <c r="F39" s="124"/>
      <c r="G39" s="125"/>
      <c r="H39" s="97"/>
      <c r="I39" s="97"/>
      <c r="J39" s="97"/>
      <c r="K39" s="164"/>
    </row>
    <row r="40" spans="1:11" x14ac:dyDescent="0.25">
      <c r="A40" s="76"/>
      <c r="B40" s="95" t="s">
        <v>10</v>
      </c>
      <c r="C40" s="76"/>
      <c r="D40" s="178"/>
      <c r="E40" s="92"/>
      <c r="F40" s="78"/>
      <c r="G40" s="76"/>
      <c r="H40" s="78"/>
      <c r="I40" s="78"/>
      <c r="J40" s="78"/>
      <c r="K40" s="164"/>
    </row>
    <row r="41" spans="1:11" ht="36.75" x14ac:dyDescent="0.25">
      <c r="A41" s="85" t="s">
        <v>27</v>
      </c>
      <c r="B41" s="85" t="s">
        <v>28</v>
      </c>
      <c r="C41" s="22" t="s">
        <v>29</v>
      </c>
      <c r="D41" s="175" t="s">
        <v>30</v>
      </c>
      <c r="E41" s="176" t="s">
        <v>31</v>
      </c>
      <c r="F41" s="86" t="s">
        <v>32</v>
      </c>
      <c r="G41" s="87" t="s">
        <v>33</v>
      </c>
      <c r="H41" s="88" t="s">
        <v>0</v>
      </c>
      <c r="I41" s="89" t="s">
        <v>1</v>
      </c>
      <c r="J41" s="89" t="s">
        <v>34</v>
      </c>
      <c r="K41" s="163" t="s">
        <v>19</v>
      </c>
    </row>
    <row r="42" spans="1:11" ht="36.75" x14ac:dyDescent="0.25">
      <c r="A42" s="59">
        <v>1</v>
      </c>
      <c r="B42" s="40" t="s">
        <v>26</v>
      </c>
      <c r="C42" s="127"/>
      <c r="D42" s="177" t="s">
        <v>2</v>
      </c>
      <c r="E42" s="62">
        <v>100</v>
      </c>
      <c r="F42" s="128"/>
      <c r="G42" s="129">
        <v>0.08</v>
      </c>
      <c r="H42" s="29">
        <f t="shared" ref="H42:H43" si="9">E42*F42</f>
        <v>0</v>
      </c>
      <c r="I42" s="30">
        <f t="shared" ref="I42:I43" si="10">J42-H42</f>
        <v>0</v>
      </c>
      <c r="J42" s="30">
        <f t="shared" ref="J42:J43" si="11">H42*G42+H42</f>
        <v>0</v>
      </c>
      <c r="K42" s="31">
        <v>1</v>
      </c>
    </row>
    <row r="43" spans="1:11" ht="36.75" x14ac:dyDescent="0.25">
      <c r="A43" s="59">
        <v>2</v>
      </c>
      <c r="B43" s="40" t="s">
        <v>25</v>
      </c>
      <c r="C43" s="127"/>
      <c r="D43" s="177" t="s">
        <v>2</v>
      </c>
      <c r="E43" s="62">
        <v>860</v>
      </c>
      <c r="F43" s="128"/>
      <c r="G43" s="129">
        <v>0.08</v>
      </c>
      <c r="H43" s="29">
        <f t="shared" si="9"/>
        <v>0</v>
      </c>
      <c r="I43" s="30">
        <f t="shared" si="10"/>
        <v>0</v>
      </c>
      <c r="J43" s="30">
        <f t="shared" si="11"/>
        <v>0</v>
      </c>
      <c r="K43" s="31">
        <v>1</v>
      </c>
    </row>
    <row r="44" spans="1:11" x14ac:dyDescent="0.25">
      <c r="A44" s="76"/>
      <c r="B44" s="14"/>
      <c r="C44" s="76"/>
      <c r="D44" s="178"/>
      <c r="E44" s="92"/>
      <c r="F44" s="130" t="s">
        <v>38</v>
      </c>
      <c r="G44" s="131"/>
      <c r="H44" s="103">
        <f>SUM(H42:H43)</f>
        <v>0</v>
      </c>
      <c r="I44" s="103">
        <f>SUM(I42:I43)</f>
        <v>0</v>
      </c>
      <c r="J44" s="103">
        <f>SUM(J42:J43)</f>
        <v>0</v>
      </c>
      <c r="K44" s="31"/>
    </row>
    <row r="45" spans="1:11" x14ac:dyDescent="0.25">
      <c r="A45" s="131"/>
      <c r="B45" s="132"/>
      <c r="C45" s="131"/>
      <c r="D45" s="186"/>
      <c r="E45" s="187"/>
      <c r="F45" s="52"/>
      <c r="G45" s="131"/>
      <c r="H45" s="133"/>
      <c r="I45" s="133"/>
      <c r="J45" s="133"/>
      <c r="K45" s="165"/>
    </row>
    <row r="46" spans="1:11" x14ac:dyDescent="0.25">
      <c r="A46" s="76"/>
      <c r="B46" s="95" t="s">
        <v>11</v>
      </c>
      <c r="C46" s="76"/>
      <c r="D46" s="178"/>
      <c r="E46" s="92"/>
      <c r="F46" s="124"/>
      <c r="G46" s="76"/>
      <c r="H46" s="126"/>
      <c r="I46" s="126"/>
      <c r="J46" s="126"/>
      <c r="K46" s="164"/>
    </row>
    <row r="47" spans="1:11" ht="36.75" x14ac:dyDescent="0.25">
      <c r="A47" s="85" t="s">
        <v>27</v>
      </c>
      <c r="B47" s="85" t="s">
        <v>28</v>
      </c>
      <c r="C47" s="22" t="s">
        <v>29</v>
      </c>
      <c r="D47" s="175" t="s">
        <v>30</v>
      </c>
      <c r="E47" s="176" t="s">
        <v>31</v>
      </c>
      <c r="F47" s="86" t="s">
        <v>32</v>
      </c>
      <c r="G47" s="87" t="s">
        <v>33</v>
      </c>
      <c r="H47" s="88" t="s">
        <v>0</v>
      </c>
      <c r="I47" s="89" t="s">
        <v>1</v>
      </c>
      <c r="J47" s="89" t="s">
        <v>34</v>
      </c>
      <c r="K47" s="163" t="s">
        <v>19</v>
      </c>
    </row>
    <row r="48" spans="1:11" x14ac:dyDescent="0.25">
      <c r="A48" s="127">
        <v>1</v>
      </c>
      <c r="B48" s="40" t="s">
        <v>22</v>
      </c>
      <c r="C48" s="136"/>
      <c r="D48" s="177" t="s">
        <v>2</v>
      </c>
      <c r="E48" s="62">
        <v>450</v>
      </c>
      <c r="F48" s="128"/>
      <c r="G48" s="129">
        <v>0.08</v>
      </c>
      <c r="H48" s="29">
        <f>E48*F48</f>
        <v>0</v>
      </c>
      <c r="I48" s="30">
        <f>J48-H48</f>
        <v>0</v>
      </c>
      <c r="J48" s="30">
        <f>H48*G48+H48</f>
        <v>0</v>
      </c>
      <c r="K48" s="31">
        <v>1</v>
      </c>
    </row>
    <row r="49" spans="1:11" x14ac:dyDescent="0.25">
      <c r="A49" s="127"/>
      <c r="B49" s="40"/>
      <c r="C49" s="127"/>
      <c r="D49" s="177"/>
      <c r="E49" s="62"/>
      <c r="F49" s="36" t="s">
        <v>38</v>
      </c>
      <c r="G49" s="137"/>
      <c r="H49" s="135">
        <f>SUM(H48)</f>
        <v>0</v>
      </c>
      <c r="I49" s="135">
        <f>SUM(I48)</f>
        <v>0</v>
      </c>
      <c r="J49" s="135">
        <f>SUM(J48)</f>
        <v>0</v>
      </c>
      <c r="K49" s="31"/>
    </row>
    <row r="50" spans="1:11" x14ac:dyDescent="0.25">
      <c r="A50" s="131"/>
      <c r="B50" s="132"/>
      <c r="C50" s="131"/>
      <c r="D50" s="186"/>
      <c r="E50" s="187"/>
      <c r="F50" s="52"/>
      <c r="G50" s="138"/>
      <c r="H50" s="139"/>
      <c r="I50" s="139"/>
      <c r="J50" s="139"/>
      <c r="K50" s="165"/>
    </row>
    <row r="51" spans="1:11" x14ac:dyDescent="0.25">
      <c r="A51" s="76"/>
      <c r="B51" s="95"/>
      <c r="C51" s="76"/>
      <c r="D51" s="178"/>
      <c r="E51" s="92"/>
      <c r="F51" s="124"/>
      <c r="G51" s="140"/>
      <c r="H51" s="141"/>
      <c r="I51" s="141"/>
      <c r="J51" s="141"/>
      <c r="K51" s="164"/>
    </row>
    <row r="52" spans="1:11" x14ac:dyDescent="0.25">
      <c r="A52" s="76"/>
      <c r="B52" s="95" t="s">
        <v>12</v>
      </c>
      <c r="C52" s="76"/>
      <c r="D52" s="178"/>
      <c r="E52" s="92"/>
      <c r="F52" s="124"/>
      <c r="G52" s="140"/>
      <c r="H52" s="142"/>
      <c r="I52" s="142"/>
      <c r="J52" s="142"/>
      <c r="K52" s="164"/>
    </row>
    <row r="53" spans="1:11" ht="36.75" x14ac:dyDescent="0.25">
      <c r="A53" s="85" t="s">
        <v>27</v>
      </c>
      <c r="B53" s="85" t="s">
        <v>28</v>
      </c>
      <c r="C53" s="22" t="s">
        <v>29</v>
      </c>
      <c r="D53" s="175" t="s">
        <v>30</v>
      </c>
      <c r="E53" s="176" t="s">
        <v>31</v>
      </c>
      <c r="F53" s="86" t="s">
        <v>32</v>
      </c>
      <c r="G53" s="87" t="s">
        <v>33</v>
      </c>
      <c r="H53" s="88" t="s">
        <v>0</v>
      </c>
      <c r="I53" s="89" t="s">
        <v>1</v>
      </c>
      <c r="J53" s="89" t="s">
        <v>34</v>
      </c>
      <c r="K53" s="163" t="s">
        <v>19</v>
      </c>
    </row>
    <row r="54" spans="1:11" x14ac:dyDescent="0.25">
      <c r="A54" s="127">
        <v>1</v>
      </c>
      <c r="B54" s="143" t="s">
        <v>24</v>
      </c>
      <c r="C54" s="127"/>
      <c r="D54" s="177" t="s">
        <v>2</v>
      </c>
      <c r="E54" s="62">
        <v>200</v>
      </c>
      <c r="F54" s="128"/>
      <c r="G54" s="129">
        <v>0.08</v>
      </c>
      <c r="H54" s="29">
        <f>E54*F54</f>
        <v>0</v>
      </c>
      <c r="I54" s="30">
        <f>J54-H54</f>
        <v>0</v>
      </c>
      <c r="J54" s="30">
        <f>H54*G54+H54</f>
        <v>0</v>
      </c>
      <c r="K54" s="31"/>
    </row>
    <row r="55" spans="1:11" x14ac:dyDescent="0.25">
      <c r="A55" s="76"/>
      <c r="B55" s="95"/>
      <c r="C55" s="76"/>
      <c r="D55" s="178"/>
      <c r="E55" s="92"/>
      <c r="F55" s="130" t="s">
        <v>38</v>
      </c>
      <c r="G55" s="134"/>
      <c r="H55" s="135">
        <f>SUM(H54)</f>
        <v>0</v>
      </c>
      <c r="I55" s="135">
        <f>SUM(I54)</f>
        <v>0</v>
      </c>
      <c r="J55" s="135">
        <f>SUM(J54)</f>
        <v>0</v>
      </c>
      <c r="K55" s="31"/>
    </row>
    <row r="56" spans="1:11" x14ac:dyDescent="0.25">
      <c r="A56" s="131"/>
      <c r="B56" s="132"/>
      <c r="C56" s="131"/>
      <c r="D56" s="186"/>
      <c r="E56" s="187"/>
      <c r="F56" s="52"/>
      <c r="G56" s="138"/>
      <c r="H56" s="139"/>
      <c r="I56" s="139"/>
      <c r="J56" s="139"/>
      <c r="K56" s="165"/>
    </row>
    <row r="57" spans="1:11" x14ac:dyDescent="0.25">
      <c r="A57" s="131"/>
      <c r="B57" s="8" t="s">
        <v>13</v>
      </c>
      <c r="C57" s="131"/>
      <c r="D57" s="186"/>
      <c r="E57" s="187"/>
      <c r="F57" s="52"/>
      <c r="G57" s="144"/>
      <c r="H57" s="145"/>
      <c r="I57" s="145"/>
      <c r="J57" s="145"/>
      <c r="K57" s="165"/>
    </row>
    <row r="58" spans="1:11" ht="34.5" x14ac:dyDescent="0.25">
      <c r="A58" s="15" t="s">
        <v>27</v>
      </c>
      <c r="B58" s="15" t="s">
        <v>28</v>
      </c>
      <c r="C58" s="17" t="s">
        <v>29</v>
      </c>
      <c r="D58" s="56" t="s">
        <v>30</v>
      </c>
      <c r="E58" s="172" t="s">
        <v>31</v>
      </c>
      <c r="F58" s="18" t="s">
        <v>32</v>
      </c>
      <c r="G58" s="146" t="s">
        <v>33</v>
      </c>
      <c r="H58" s="20" t="s">
        <v>0</v>
      </c>
      <c r="I58" s="21" t="s">
        <v>1</v>
      </c>
      <c r="J58" s="21" t="s">
        <v>34</v>
      </c>
      <c r="K58" s="163" t="s">
        <v>19</v>
      </c>
    </row>
    <row r="59" spans="1:11" ht="24.75" x14ac:dyDescent="0.25">
      <c r="A59" s="127">
        <v>1</v>
      </c>
      <c r="B59" s="147" t="s">
        <v>23</v>
      </c>
      <c r="C59" s="127"/>
      <c r="D59" s="177" t="s">
        <v>2</v>
      </c>
      <c r="E59" s="62">
        <v>4500</v>
      </c>
      <c r="F59" s="63"/>
      <c r="G59" s="129">
        <v>0.08</v>
      </c>
      <c r="H59" s="29">
        <f t="shared" ref="H59" si="12">E59*F59</f>
        <v>0</v>
      </c>
      <c r="I59" s="30">
        <f t="shared" ref="I59" si="13">J59-H59</f>
        <v>0</v>
      </c>
      <c r="J59" s="30">
        <f t="shared" ref="J59" si="14">H59*G59+H59</f>
        <v>0</v>
      </c>
      <c r="K59" s="169"/>
    </row>
    <row r="60" spans="1:11" x14ac:dyDescent="0.25">
      <c r="A60" s="76"/>
      <c r="B60" s="14"/>
      <c r="C60" s="76"/>
      <c r="D60" s="178"/>
      <c r="E60" s="92"/>
      <c r="F60" s="130" t="s">
        <v>38</v>
      </c>
      <c r="G60" s="148"/>
      <c r="H60" s="135">
        <f>SUM(H59:H59)</f>
        <v>0</v>
      </c>
      <c r="I60" s="149">
        <f>SUM(I59:I59)</f>
        <v>0</v>
      </c>
      <c r="J60" s="135">
        <f>SUM(J59:J59)</f>
        <v>0</v>
      </c>
      <c r="K60" s="165"/>
    </row>
    <row r="61" spans="1:11" x14ac:dyDescent="0.25">
      <c r="A61" s="76"/>
      <c r="B61" s="14"/>
      <c r="C61" s="76"/>
      <c r="D61" s="178"/>
      <c r="E61" s="92"/>
      <c r="F61" s="152"/>
      <c r="G61" s="148"/>
      <c r="H61" s="153"/>
      <c r="I61" s="154"/>
      <c r="J61" s="153"/>
      <c r="K61" s="165"/>
    </row>
    <row r="62" spans="1:11" x14ac:dyDescent="0.25">
      <c r="A62" s="76"/>
      <c r="B62" s="95" t="s">
        <v>14</v>
      </c>
      <c r="C62" s="76"/>
      <c r="D62" s="178"/>
      <c r="E62" s="92"/>
      <c r="F62" s="124"/>
      <c r="G62" s="76"/>
      <c r="H62" s="126"/>
      <c r="I62" s="126"/>
      <c r="J62" s="126"/>
      <c r="K62" s="164"/>
    </row>
    <row r="63" spans="1:11" ht="36.75" x14ac:dyDescent="0.25">
      <c r="A63" s="85" t="s">
        <v>27</v>
      </c>
      <c r="B63" s="85" t="s">
        <v>28</v>
      </c>
      <c r="C63" s="22" t="s">
        <v>29</v>
      </c>
      <c r="D63" s="175" t="s">
        <v>30</v>
      </c>
      <c r="E63" s="176" t="s">
        <v>31</v>
      </c>
      <c r="F63" s="86" t="s">
        <v>32</v>
      </c>
      <c r="G63" s="87" t="s">
        <v>33</v>
      </c>
      <c r="H63" s="88" t="s">
        <v>0</v>
      </c>
      <c r="I63" s="89" t="s">
        <v>1</v>
      </c>
      <c r="J63" s="89" t="s">
        <v>34</v>
      </c>
      <c r="K63" s="163" t="s">
        <v>19</v>
      </c>
    </row>
    <row r="64" spans="1:11" ht="55.5" customHeight="1" x14ac:dyDescent="0.25">
      <c r="A64" s="127">
        <v>1</v>
      </c>
      <c r="B64" s="40" t="s">
        <v>44</v>
      </c>
      <c r="C64" s="127"/>
      <c r="D64" s="177" t="s">
        <v>2</v>
      </c>
      <c r="E64" s="62">
        <v>500</v>
      </c>
      <c r="F64" s="128"/>
      <c r="G64" s="129">
        <v>0.08</v>
      </c>
      <c r="H64" s="29">
        <f t="shared" ref="H64" si="15">E64*F64</f>
        <v>0</v>
      </c>
      <c r="I64" s="30">
        <f t="shared" ref="I64" si="16">J64-H64</f>
        <v>0</v>
      </c>
      <c r="J64" s="30">
        <f t="shared" ref="J64" si="17">H64*G64+H64</f>
        <v>0</v>
      </c>
      <c r="K64" s="31">
        <v>2</v>
      </c>
    </row>
    <row r="65" spans="1:11" ht="55.5" customHeight="1" x14ac:dyDescent="0.25">
      <c r="A65" s="155">
        <v>2</v>
      </c>
      <c r="B65" s="156" t="s">
        <v>45</v>
      </c>
      <c r="C65" s="155"/>
      <c r="D65" s="188" t="s">
        <v>2</v>
      </c>
      <c r="E65" s="189">
        <v>1000</v>
      </c>
      <c r="F65" s="99"/>
      <c r="G65" s="157">
        <v>0.08</v>
      </c>
      <c r="H65" s="29">
        <f t="shared" ref="H65:H66" si="18">E65*F65</f>
        <v>0</v>
      </c>
      <c r="I65" s="30">
        <f t="shared" ref="I65:I66" si="19">J65-H65</f>
        <v>0</v>
      </c>
      <c r="J65" s="30">
        <f t="shared" ref="J65:J66" si="20">H65*G65+H65</f>
        <v>0</v>
      </c>
      <c r="K65" s="170">
        <v>2</v>
      </c>
    </row>
    <row r="66" spans="1:11" ht="24" customHeight="1" x14ac:dyDescent="0.25">
      <c r="A66" s="159">
        <v>3</v>
      </c>
      <c r="B66" s="160" t="s">
        <v>46</v>
      </c>
      <c r="C66" s="159"/>
      <c r="D66" s="190" t="s">
        <v>2</v>
      </c>
      <c r="E66" s="191">
        <v>300</v>
      </c>
      <c r="F66" s="161"/>
      <c r="G66" s="162">
        <v>0.08</v>
      </c>
      <c r="H66" s="29">
        <f t="shared" si="18"/>
        <v>0</v>
      </c>
      <c r="I66" s="30">
        <f t="shared" si="19"/>
        <v>0</v>
      </c>
      <c r="J66" s="30">
        <f t="shared" si="20"/>
        <v>0</v>
      </c>
      <c r="K66" s="171">
        <v>1</v>
      </c>
    </row>
    <row r="67" spans="1:11" x14ac:dyDescent="0.25">
      <c r="A67" s="76"/>
      <c r="B67" s="14"/>
      <c r="C67" s="76"/>
      <c r="D67" s="178"/>
      <c r="E67" s="92"/>
      <c r="F67" s="130" t="s">
        <v>38</v>
      </c>
      <c r="G67" s="134"/>
      <c r="H67" s="158">
        <f>SUM(H64:H66)</f>
        <v>0</v>
      </c>
      <c r="I67" s="158">
        <f>SUM(I64:I66)</f>
        <v>0</v>
      </c>
      <c r="J67" s="158">
        <f>SUM(J64:J66)</f>
        <v>0</v>
      </c>
      <c r="K67" s="74"/>
    </row>
    <row r="68" spans="1:11" x14ac:dyDescent="0.25">
      <c r="A68" s="76"/>
      <c r="B68" s="14"/>
      <c r="C68" s="76"/>
      <c r="D68" s="178"/>
      <c r="E68" s="92"/>
      <c r="F68" s="152"/>
      <c r="G68" s="148"/>
      <c r="H68" s="153"/>
      <c r="I68" s="154"/>
      <c r="J68" s="153"/>
      <c r="K68" s="165"/>
    </row>
    <row r="69" spans="1:11" x14ac:dyDescent="0.25">
      <c r="A69" s="131"/>
      <c r="B69" s="8" t="s">
        <v>43</v>
      </c>
      <c r="C69" s="131"/>
      <c r="D69" s="186"/>
      <c r="E69" s="187"/>
      <c r="F69" s="52"/>
      <c r="G69" s="144"/>
      <c r="H69" s="145"/>
      <c r="I69" s="145"/>
      <c r="J69" s="145"/>
      <c r="K69" s="165"/>
    </row>
    <row r="70" spans="1:11" ht="34.5" x14ac:dyDescent="0.25">
      <c r="A70" s="15" t="s">
        <v>27</v>
      </c>
      <c r="B70" s="15" t="s">
        <v>28</v>
      </c>
      <c r="C70" s="17" t="s">
        <v>29</v>
      </c>
      <c r="D70" s="56" t="s">
        <v>30</v>
      </c>
      <c r="E70" s="172" t="s">
        <v>31</v>
      </c>
      <c r="F70" s="18" t="s">
        <v>32</v>
      </c>
      <c r="G70" s="146" t="s">
        <v>33</v>
      </c>
      <c r="H70" s="20" t="s">
        <v>0</v>
      </c>
      <c r="I70" s="21" t="s">
        <v>1</v>
      </c>
      <c r="J70" s="21" t="s">
        <v>34</v>
      </c>
      <c r="K70" s="163" t="s">
        <v>19</v>
      </c>
    </row>
    <row r="71" spans="1:11" ht="102.75" customHeight="1" x14ac:dyDescent="0.25">
      <c r="A71" s="127">
        <v>1</v>
      </c>
      <c r="B71" s="147" t="s">
        <v>48</v>
      </c>
      <c r="C71" s="127"/>
      <c r="D71" s="177" t="s">
        <v>2</v>
      </c>
      <c r="E71" s="62">
        <v>350</v>
      </c>
      <c r="F71" s="63"/>
      <c r="G71" s="129">
        <v>0.08</v>
      </c>
      <c r="H71" s="29">
        <f t="shared" ref="H71" si="21">E71*F71</f>
        <v>0</v>
      </c>
      <c r="I71" s="30">
        <f t="shared" ref="I71" si="22">J71-H71</f>
        <v>0</v>
      </c>
      <c r="J71" s="30">
        <f t="shared" ref="J71" si="23">H71*G71+H71</f>
        <v>0</v>
      </c>
      <c r="K71" s="169">
        <v>1</v>
      </c>
    </row>
    <row r="72" spans="1:11" x14ac:dyDescent="0.25">
      <c r="A72" s="76"/>
      <c r="B72" s="14"/>
      <c r="C72" s="76"/>
      <c r="D72" s="178"/>
      <c r="E72" s="92"/>
      <c r="F72" s="130" t="s">
        <v>38</v>
      </c>
      <c r="G72" s="148"/>
      <c r="H72" s="135">
        <f>SUM(H71:H71)</f>
        <v>0</v>
      </c>
      <c r="I72" s="149">
        <f>SUM(I71:I71)</f>
        <v>0</v>
      </c>
      <c r="J72" s="135">
        <f>SUM(J71:J71)</f>
        <v>0</v>
      </c>
      <c r="K72" s="165"/>
    </row>
    <row r="73" spans="1:11" x14ac:dyDescent="0.25">
      <c r="A73" s="76"/>
      <c r="B73" s="14"/>
      <c r="C73" s="76"/>
      <c r="D73" s="178"/>
      <c r="E73" s="92"/>
      <c r="F73" s="152"/>
      <c r="G73" s="148"/>
      <c r="H73" s="153"/>
      <c r="I73" s="154"/>
      <c r="J73" s="153"/>
      <c r="K73" s="165"/>
    </row>
    <row r="74" spans="1:11" x14ac:dyDescent="0.25">
      <c r="A74" s="76"/>
      <c r="B74" s="14"/>
      <c r="C74" s="76"/>
      <c r="D74" s="178"/>
      <c r="E74" s="92"/>
      <c r="F74" s="152"/>
      <c r="G74" s="148"/>
      <c r="H74" s="153"/>
      <c r="I74" s="154"/>
      <c r="J74" s="153"/>
      <c r="K74" s="165"/>
    </row>
    <row r="75" spans="1:11" x14ac:dyDescent="0.25">
      <c r="A75" s="131"/>
      <c r="B75" s="8" t="s">
        <v>47</v>
      </c>
      <c r="C75" s="131"/>
      <c r="D75" s="186"/>
      <c r="E75" s="187"/>
      <c r="F75" s="52"/>
      <c r="G75" s="144"/>
      <c r="H75" s="145"/>
      <c r="I75" s="145"/>
      <c r="J75" s="145"/>
      <c r="K75" s="165"/>
    </row>
    <row r="76" spans="1:11" ht="34.5" x14ac:dyDescent="0.25">
      <c r="A76" s="15" t="s">
        <v>27</v>
      </c>
      <c r="B76" s="15" t="s">
        <v>28</v>
      </c>
      <c r="C76" s="17" t="s">
        <v>29</v>
      </c>
      <c r="D76" s="56" t="s">
        <v>30</v>
      </c>
      <c r="E76" s="172" t="s">
        <v>31</v>
      </c>
      <c r="F76" s="18" t="s">
        <v>32</v>
      </c>
      <c r="G76" s="146" t="s">
        <v>33</v>
      </c>
      <c r="H76" s="20" t="s">
        <v>0</v>
      </c>
      <c r="I76" s="21" t="s">
        <v>1</v>
      </c>
      <c r="J76" s="21" t="s">
        <v>34</v>
      </c>
      <c r="K76" s="163" t="s">
        <v>19</v>
      </c>
    </row>
    <row r="77" spans="1:11" ht="24.75" x14ac:dyDescent="0.25">
      <c r="A77" s="127">
        <v>1</v>
      </c>
      <c r="B77" s="147" t="s">
        <v>49</v>
      </c>
      <c r="C77" s="127"/>
      <c r="D77" s="177" t="s">
        <v>2</v>
      </c>
      <c r="E77" s="62">
        <v>800</v>
      </c>
      <c r="F77" s="63"/>
      <c r="G77" s="129">
        <v>0.08</v>
      </c>
      <c r="H77" s="29">
        <f t="shared" ref="H77" si="24">E77*F77</f>
        <v>0</v>
      </c>
      <c r="I77" s="30">
        <f t="shared" ref="I77" si="25">J77-H77</f>
        <v>0</v>
      </c>
      <c r="J77" s="30">
        <f t="shared" ref="J77" si="26">H77*G77+H77</f>
        <v>0</v>
      </c>
      <c r="K77" s="169">
        <v>1</v>
      </c>
    </row>
    <row r="78" spans="1:11" x14ac:dyDescent="0.25">
      <c r="A78" s="76"/>
      <c r="B78" s="14"/>
      <c r="C78" s="76"/>
      <c r="D78" s="76"/>
      <c r="E78" s="77"/>
      <c r="F78" s="130" t="s">
        <v>38</v>
      </c>
      <c r="G78" s="148"/>
      <c r="H78" s="135">
        <f>SUM(H77:H77)</f>
        <v>0</v>
      </c>
      <c r="I78" s="149">
        <f>SUM(I77:I77)</f>
        <v>0</v>
      </c>
      <c r="J78" s="135">
        <f>SUM(J77:J77)</f>
        <v>0</v>
      </c>
      <c r="K78" s="132"/>
    </row>
    <row r="79" spans="1:11" x14ac:dyDescent="0.25">
      <c r="A79" s="76"/>
      <c r="B79" s="14"/>
      <c r="C79" s="76"/>
      <c r="D79" s="76"/>
      <c r="E79" s="77"/>
      <c r="F79" s="152"/>
      <c r="G79" s="148"/>
      <c r="H79" s="153"/>
      <c r="I79" s="154"/>
      <c r="J79" s="153"/>
      <c r="K79" s="132"/>
    </row>
    <row r="80" spans="1:11" x14ac:dyDescent="0.25">
      <c r="A80" s="1" t="s">
        <v>50</v>
      </c>
    </row>
    <row r="81" spans="6:10" x14ac:dyDescent="0.25">
      <c r="F81" s="150" t="s">
        <v>17</v>
      </c>
      <c r="G81" s="151"/>
      <c r="H81" s="150">
        <f>H78+H72+H67+H60+H55+H49+H44+H38+H33+H28+H22+H17+H12+H7</f>
        <v>0</v>
      </c>
      <c r="I81" s="150">
        <f>J81-H81</f>
        <v>0</v>
      </c>
      <c r="J81" s="150">
        <f>J78+J72+J67+J60+J49+J55+J44+J38+J33+J28+J22+J17+J12+J7</f>
        <v>0</v>
      </c>
    </row>
  </sheetData>
  <pageMargins left="0.7" right="0.7" top="0.75" bottom="0.75" header="0.3" footer="0.3"/>
  <pageSetup paperSize="9" scale="69" fitToHeight="0" orientation="landscape" r:id="rId1"/>
  <headerFooter>
    <oddHeader>&amp;C&amp;P/&amp;N</oddHeader>
    <oddFooter xml:space="preserve">&amp;C1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Zbigniew Kawałek</cp:lastModifiedBy>
  <cp:lastPrinted>2014-09-10T07:28:49Z</cp:lastPrinted>
  <dcterms:created xsi:type="dcterms:W3CDTF">2014-07-23T09:49:48Z</dcterms:created>
  <dcterms:modified xsi:type="dcterms:W3CDTF">2014-09-10T09:32:52Z</dcterms:modified>
</cp:coreProperties>
</file>