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960" windowWidth="27555" windowHeight="11190"/>
  </bookViews>
  <sheets>
    <sheet name="Arkusz1" sheetId="1" r:id="rId1"/>
  </sheets>
  <definedNames>
    <definedName name="_xlnm.Print_Area" localSheetId="0">Arkusz1!$A$1:$K$119</definedName>
  </definedNames>
  <calcPr calcId="145621"/>
</workbook>
</file>

<file path=xl/calcChain.xml><?xml version="1.0" encoding="utf-8"?>
<calcChain xmlns="http://schemas.openxmlformats.org/spreadsheetml/2006/main">
  <c r="I113" i="1" l="1"/>
  <c r="I114" i="1" s="1"/>
  <c r="H113" i="1"/>
  <c r="K113" i="1" s="1"/>
  <c r="K114" i="1" l="1"/>
  <c r="J113" i="1"/>
  <c r="J114" i="1" s="1"/>
  <c r="I109" i="1"/>
  <c r="I108" i="1"/>
  <c r="H108" i="1"/>
  <c r="K108" i="1" s="1"/>
  <c r="J108" i="1" s="1"/>
  <c r="I107" i="1"/>
  <c r="H107" i="1"/>
  <c r="K107" i="1" s="1"/>
  <c r="J107" i="1" s="1"/>
  <c r="I106" i="1"/>
  <c r="H106" i="1"/>
  <c r="K106" i="1" s="1"/>
  <c r="J106" i="1" s="1"/>
  <c r="I105" i="1"/>
  <c r="H105" i="1"/>
  <c r="K105" i="1" s="1"/>
  <c r="J105" i="1" s="1"/>
  <c r="I104" i="1"/>
  <c r="H104" i="1"/>
  <c r="K104" i="1" s="1"/>
  <c r="K109" i="1" s="1"/>
  <c r="J104" i="1" l="1"/>
  <c r="J109" i="1" s="1"/>
  <c r="K99" i="1"/>
  <c r="J99" i="1" s="1"/>
  <c r="I99" i="1"/>
  <c r="H99" i="1"/>
  <c r="K98" i="1"/>
  <c r="K100" i="1" s="1"/>
  <c r="I98" i="1"/>
  <c r="I100" i="1" s="1"/>
  <c r="H98" i="1"/>
  <c r="I93" i="1"/>
  <c r="I94" i="1" s="1"/>
  <c r="H93" i="1"/>
  <c r="K93" i="1" s="1"/>
  <c r="I88" i="1"/>
  <c r="I89" i="1" s="1"/>
  <c r="H88" i="1"/>
  <c r="K88" i="1" s="1"/>
  <c r="K89" i="1" s="1"/>
  <c r="I84" i="1"/>
  <c r="K83" i="1"/>
  <c r="K84" i="1" s="1"/>
  <c r="J83" i="1"/>
  <c r="J84" i="1" s="1"/>
  <c r="I83" i="1"/>
  <c r="H83" i="1"/>
  <c r="K78" i="1"/>
  <c r="K79" i="1" s="1"/>
  <c r="I78" i="1"/>
  <c r="I79" i="1" s="1"/>
  <c r="H78" i="1"/>
  <c r="K73" i="1"/>
  <c r="K74" i="1" s="1"/>
  <c r="I73" i="1"/>
  <c r="I74" i="1" s="1"/>
  <c r="H73" i="1"/>
  <c r="I68" i="1"/>
  <c r="I69" i="1" s="1"/>
  <c r="H68" i="1"/>
  <c r="K68" i="1" s="1"/>
  <c r="K69" i="1" s="1"/>
  <c r="K63" i="1"/>
  <c r="K64" i="1" s="1"/>
  <c r="K118" i="1" s="1"/>
  <c r="I63" i="1"/>
  <c r="I64" i="1" s="1"/>
  <c r="I118" i="1" s="1"/>
  <c r="H63" i="1"/>
  <c r="J98" i="1" l="1"/>
  <c r="J100" i="1" s="1"/>
  <c r="K94" i="1"/>
  <c r="J93" i="1"/>
  <c r="J94" i="1" s="1"/>
  <c r="J88" i="1"/>
  <c r="J89" i="1" s="1"/>
  <c r="J78" i="1"/>
  <c r="J79" i="1" s="1"/>
  <c r="J73" i="1"/>
  <c r="J74" i="1" s="1"/>
  <c r="J68" i="1"/>
  <c r="J69" i="1" s="1"/>
  <c r="J63" i="1"/>
  <c r="J64" i="1" s="1"/>
  <c r="I59" i="1"/>
  <c r="H59" i="1"/>
  <c r="K59" i="1" s="1"/>
  <c r="I58" i="1"/>
  <c r="H58" i="1"/>
  <c r="K58" i="1" s="1"/>
  <c r="I57" i="1"/>
  <c r="H57" i="1"/>
  <c r="K57" i="1" s="1"/>
  <c r="I56" i="1"/>
  <c r="H56" i="1"/>
  <c r="K56" i="1" s="1"/>
  <c r="I51" i="1"/>
  <c r="H51" i="1"/>
  <c r="K51" i="1" s="1"/>
  <c r="I50" i="1"/>
  <c r="H50" i="1"/>
  <c r="K50" i="1" s="1"/>
  <c r="I49" i="1"/>
  <c r="H49" i="1"/>
  <c r="K49" i="1" s="1"/>
  <c r="I48" i="1"/>
  <c r="H48" i="1"/>
  <c r="K48" i="1" s="1"/>
  <c r="I43" i="1"/>
  <c r="H43" i="1"/>
  <c r="K43" i="1" s="1"/>
  <c r="I42" i="1"/>
  <c r="H42" i="1"/>
  <c r="K42" i="1" s="1"/>
  <c r="I41" i="1"/>
  <c r="H41" i="1"/>
  <c r="K41" i="1" s="1"/>
  <c r="I40" i="1"/>
  <c r="H40" i="1"/>
  <c r="K40" i="1" s="1"/>
  <c r="I39" i="1"/>
  <c r="H39" i="1"/>
  <c r="K39" i="1" s="1"/>
  <c r="I38" i="1"/>
  <c r="H38" i="1"/>
  <c r="K38" i="1" s="1"/>
  <c r="I37" i="1"/>
  <c r="H37" i="1"/>
  <c r="K37" i="1" s="1"/>
  <c r="I32" i="1"/>
  <c r="I33" i="1" s="1"/>
  <c r="H32" i="1"/>
  <c r="K32" i="1" s="1"/>
  <c r="I26" i="1"/>
  <c r="H26" i="1"/>
  <c r="K26" i="1" s="1"/>
  <c r="I25" i="1"/>
  <c r="H25" i="1"/>
  <c r="K25" i="1" s="1"/>
  <c r="I24" i="1"/>
  <c r="H24" i="1"/>
  <c r="K24" i="1" s="1"/>
  <c r="I23" i="1"/>
  <c r="H23" i="1"/>
  <c r="K23" i="1" s="1"/>
  <c r="J25" i="1" l="1"/>
  <c r="J39" i="1"/>
  <c r="J41" i="1"/>
  <c r="J43" i="1"/>
  <c r="J49" i="1"/>
  <c r="J57" i="1"/>
  <c r="J59" i="1"/>
  <c r="I60" i="1"/>
  <c r="I44" i="1"/>
  <c r="J24" i="1"/>
  <c r="J26" i="1"/>
  <c r="J38" i="1"/>
  <c r="J40" i="1"/>
  <c r="J42" i="1"/>
  <c r="J50" i="1"/>
  <c r="J58" i="1"/>
  <c r="K60" i="1"/>
  <c r="J56" i="1"/>
  <c r="I27" i="1"/>
  <c r="I52" i="1"/>
  <c r="J51" i="1"/>
  <c r="K52" i="1"/>
  <c r="J37" i="1"/>
  <c r="K44" i="1"/>
  <c r="K27" i="1"/>
  <c r="K33" i="1"/>
  <c r="J32" i="1"/>
  <c r="J33" i="1" s="1"/>
  <c r="J23" i="1"/>
  <c r="J48" i="1"/>
  <c r="J44" i="1" l="1"/>
  <c r="J27" i="1"/>
  <c r="J60" i="1"/>
  <c r="J52" i="1"/>
  <c r="I16" i="1" l="1"/>
  <c r="H16" i="1"/>
  <c r="K16" i="1" s="1"/>
  <c r="I15" i="1"/>
  <c r="H15" i="1"/>
  <c r="K15" i="1" s="1"/>
  <c r="I17" i="1" l="1"/>
  <c r="J16" i="1"/>
  <c r="K17" i="1"/>
  <c r="J15" i="1"/>
  <c r="J17" i="1" l="1"/>
  <c r="I7" i="1"/>
  <c r="H7" i="1"/>
  <c r="K7" i="1" s="1"/>
  <c r="I6" i="1"/>
  <c r="H6" i="1"/>
  <c r="K6" i="1" s="1"/>
  <c r="J7" i="1" l="1"/>
  <c r="J6" i="1"/>
  <c r="I8" i="1" l="1"/>
  <c r="J8" i="1" l="1"/>
  <c r="K8" i="1" l="1"/>
  <c r="I119" i="1" l="1"/>
  <c r="J118" i="1" l="1"/>
</calcChain>
</file>

<file path=xl/sharedStrings.xml><?xml version="1.0" encoding="utf-8"?>
<sst xmlns="http://schemas.openxmlformats.org/spreadsheetml/2006/main" count="327" uniqueCount="83">
  <si>
    <t>Lp.</t>
  </si>
  <si>
    <t>opis towaru</t>
  </si>
  <si>
    <t>Nr katalogowy  /Nazwa jak na fakturze</t>
  </si>
  <si>
    <t>jm</t>
  </si>
  <si>
    <t>Ilość</t>
  </si>
  <si>
    <t>cena jednostkowa netto</t>
  </si>
  <si>
    <t>VAT %</t>
  </si>
  <si>
    <t>Wartość netto</t>
  </si>
  <si>
    <t>Wartość VAT</t>
  </si>
  <si>
    <t>Wartość brutto</t>
  </si>
  <si>
    <t>Próbki</t>
  </si>
  <si>
    <t>szt</t>
  </si>
  <si>
    <t>RAZEM</t>
  </si>
  <si>
    <t>Razem</t>
  </si>
  <si>
    <t>Rozmiar wg zapotrzebowań Zamawiającego</t>
  </si>
  <si>
    <t>Dot. pakietów, do których nie są wymagane próbki przy składaniu ofert</t>
  </si>
  <si>
    <t>Podsumowanie</t>
  </si>
  <si>
    <t>W celu potwierdzenia spełnienia wymagań Oferent jest zobowiązany dostarczyć próbki towaru (w ilości 1 szt lub 2 szt danej pozycji) na żądanie zamawiającego w terminie do 3 dni roboczych od momentu zawiadomienia pisemnego (fax) o takiej potrzebie.</t>
  </si>
  <si>
    <t>Wartość w €</t>
  </si>
  <si>
    <t>Kateter do embolektomii - 3F, 4F lub 5F,  dł - 80cm, jałowy, nietoksyczny, apirogenny, jednokanałowy z balonikiem</t>
  </si>
  <si>
    <t>Kateter do embolektomii - 2F, 3F lub 4F,  dł - 40cm, jałowy, nietoksyczny, apirogenny, jednokanałowy z balonikiem</t>
  </si>
  <si>
    <t>cena jednostkowa brutto</t>
  </si>
  <si>
    <t>Prowadnik urologiczny ze stali nierdzewnej pokrywane teflonem, jeden koniec sztywny, drugi elastyczny, końcówka prosta, o średnicy 0,032", długość 150 cm</t>
  </si>
  <si>
    <t>Prowadnik urologiczny ze stali nierdzewnej pokrywane teflonem, jeden koniec sztywny, drugi elastyczny, końcówka prosta, o średnicy 0,035", długość 150 cm</t>
  </si>
  <si>
    <t>1.</t>
  </si>
  <si>
    <t>Szczoteczki z tworzywa sztucznego jednorazowego użytku sterylne do pobierania wymazów cytologicznych umożliwiających pobranie w rozmazie jednocześnie komórek szyjki macicy, kanału szyjki i strefy transformacji, Cervex-brush</t>
  </si>
  <si>
    <t>2.</t>
  </si>
  <si>
    <t>Szczoteczki z tworzywa sztucznego jednorazowego użytku sterylne do pobierania wymazów cytologicznych umożliwiających pobranie w rozmazie jednocześnie komórek szyjki macicy, kanału szyjki i strefy transformacji, Cervex-brush combi</t>
  </si>
  <si>
    <t>3.</t>
  </si>
  <si>
    <t>Szczoteczka cytologiczna wewnątrzkanałowa TYP 1 jałowa</t>
  </si>
  <si>
    <t>4.</t>
  </si>
  <si>
    <t xml:space="preserve">Spódniczki ginekologiczne </t>
  </si>
  <si>
    <t>Zestaw do biopsji aspiracyjnej macicy. Skład zestawu: pipeta zakończona łyżeczką o możliwości łyżeczkowania jamy macicy, średnica pipety 4 mm, strzykawka 20 ml z zabezpieczeniem cofania się tłoka, pojemnik na materiał histopatologiczny</t>
  </si>
  <si>
    <t>zestaw</t>
  </si>
  <si>
    <t xml:space="preserve">Maska krtaniowa sterylna nr 4, 5 </t>
  </si>
  <si>
    <t>Maska nosowa duża, średnia, mała</t>
  </si>
  <si>
    <t>Maska tlenowa z drenem 210 cm (dla dzieci i dorosłych), wykonana z nietoksycznego PCV, bez lateksu, posiada regulowaną blaszkę na nos i gumke mocującą, dren zakończony uniwersalnymi łącznikami i odporny na zagięcia o przekroju gwiazdkowym, obrotowy łacznik umożliwiający dostosowanie do pozycji pacjenta, jednorazowa, sterylizowana tlenkiem etylenu. Pełen asortyment rozmiarów. Rozmiar wg bieżącego zapotrzebowania Zamawiającego</t>
  </si>
  <si>
    <t>Maska tlenowa z nebulizatorem i drenem 210 cm, wykonana z nietoksycznego PCV, bez lateksu, posiada regulowaną blaszkę na nos i gumke mocującą, dren zakończony uniwersalnymi łącznikami i odporny na zagięcia o przekroju gwiazdkowym, Nebulizator o poj. 6 ml i skalowany co 1 ml. Jednorazowa, sterylizowana tlenkiem etylenu.</t>
  </si>
  <si>
    <t>Maska twarzowa bez zaworu, do AMBU, rozm 4 lub 5. Rozmiar wg bieżącego zapotrzebowania Zamawiającego</t>
  </si>
  <si>
    <t xml:space="preserve">Maska z osłoną na oczy </t>
  </si>
  <si>
    <t>Dren tlenowy do maski dł. 200-213 cm</t>
  </si>
  <si>
    <t>Cewnik Couvelair CH 20,  2-biezny silikonowany, lateksowy</t>
  </si>
  <si>
    <t>Cewnik Couvelair CH 22,  2-biezny silikonowany, lateksowy</t>
  </si>
  <si>
    <t>Cewnik Couvelair CH 20,  3-biezny silikonowany, lateksowy</t>
  </si>
  <si>
    <t>Cewnik Couvelair CH 22,  3-biezny silikonowany, lateksowy</t>
  </si>
  <si>
    <t>Elektrody silikonowe z 2 wejściami 6 x 12cm</t>
  </si>
  <si>
    <t>Podkłady do elektrod silikonowych 6x12cm</t>
  </si>
  <si>
    <t>Membrana trzyrzędowa - grzebien do aparatu AQUAWIBRON, który Zamawiający posiada</t>
  </si>
  <si>
    <t>Membrana gumowa z gąbką do aparatu AQUAWIBRON, który Zamawiający posiada</t>
  </si>
  <si>
    <t>Sprawa P/23/04/2015/MED./2</t>
  </si>
  <si>
    <t>Uwaga do pakietu nr 1</t>
  </si>
  <si>
    <t xml:space="preserve">Pakiet 8 </t>
  </si>
  <si>
    <t>Papilotomy igłowe wielorazowe. Z ostrzem igłowym minimalna średnica kanału 2,2mm,
dł robocza 1950mm,igła wysuwana 4mmPapilotomy igłowe wielorazowe. Z ostrzem igłowym minimalna średnica kanału 2,2mm,
dł robocza 1950mm,igła wysuwana 4mmPapilotomy igłowe wielorazowe. Z ostrzem igłowym minimalna średnica kanału 2,2mm,
dł robocza 1950mm,igła wysuwana 4mm</t>
  </si>
  <si>
    <t>Pakiet 9</t>
  </si>
  <si>
    <t xml:space="preserve"> Koszyk wielorazowy z dodatkowymi ramionami typu kwiat,  minimalna średnica kanału roboczego 2,8mm, długość robocza 1950mm,średnica koszyka 20,  minimalna średnica kanału roboczego 2,8mm, długość robocza 1950mm,</t>
  </si>
  <si>
    <t>Pakiet 10</t>
  </si>
  <si>
    <t>Trójnik - łącznik do ECPW</t>
  </si>
  <si>
    <t>Pakiet 11</t>
  </si>
  <si>
    <t>Cewnik trzustkowy  wielorazowy z dlugą  stożkową  końcówką średnicy 2,5 f przyjmujący  prowadnice 0,025, posiadający znacznik fluoroskopowy na końcu, minimalna długośc roboczą 1950 mm minimalna średnica kanału 2,2</t>
  </si>
  <si>
    <t>Pakiet 12</t>
  </si>
  <si>
    <t>Protezy średnicy  10  Fr typu  Tannenbaum . długości pomiędzy zaczepami  5, 7, 9  cm. Rozmiary wg zapotrzebowań Zamawiającego.</t>
  </si>
  <si>
    <t>Pakiet 13</t>
  </si>
  <si>
    <t>Zestawy do drenażu przezskórnego dróg żółciowych z miękką osłoną igly do pierwszego wkłucia . Możliwość stabilizacji ksztaltu cewnika po wprowadzeniu do drzewa żółciowego, posiadający znaczniki na początku i na końcu widoczne w skopii RTG z zestawem drenazy prostego lub typu świnki ogon - proporcje w zależnosci od potrzeb zamawaijącego</t>
  </si>
  <si>
    <t>Pakiet 14</t>
  </si>
  <si>
    <t>Sondy do Bimera, wielorazowe kolonoskopowe i gastroskopowe, kompatybilne z diatermią chirurgiczną firmy ERBE, śr. kanału roboczego 2,8 mm, dł. robocza 220 mm, otwór sondy określający kierunek wiązki argonu boczny lub osiowy (w zależności od wyboru zamawiającego)</t>
  </si>
  <si>
    <t>Pakiet 15</t>
  </si>
  <si>
    <t>Cewnik Latitude do badań manometrycznych, anorektalny, jednorazowy, sterylny</t>
  </si>
  <si>
    <t>Cewnik Latitude do badań man0ometrycznych, przełykowy, jednorazowy, sterylny</t>
  </si>
  <si>
    <t>szt.</t>
  </si>
  <si>
    <t xml:space="preserve">Igły do dializy dwuigłowej - wykonane ze stali kwasoodpornej, silikonowanej; średnica igły 16G (1,6mm);  długość ostrza 25 mm z oznakowaniem wskazującym pozycję ostrza; w igle tętniczej ostrze z owalnym oczkiem; długość drenu 150mm; na drenie łatwe do zapinania i odpinania, plastikowe zaciski koloru czerwonego na igle tętniczej, oraz koloru niebieskiego na igle żylnej; na igle żylnej i tętniczej na końcu drenu wkręcany korek(gwint); miękkie i giętkie kolorowe obrotowe skrzydełka (tzw. motylek) z szorstką powierzchnia uchwytów; sterylizowane promieniami gamma; trwałość sterylizacji 5 lat od daty produkcji </t>
  </si>
  <si>
    <t>Igły do dializy dwuigłowej - wykonane ze stali kwasoodpornej, silikonowanej; średnica igły 17G (1,5mm);  dłigość ostrza 25 mm z oznakowaniem wskazującym pozycję ostrza; w igle tętniczej ostrze z owalnym oczkiem; długość drenu 150mm; na drenie łatwe do zapinania i odpinania, plastikowe zaciski koloru czerwonego igle tętniczej, oraz koloru niebieskiego na igle żylnej; na igle żylnej i tętniczej na końcu drenu wkręcany korek(gwint); miękkie i giętkie kolorowe obrotowe skrzydełka (tzw. motylek) z szorstką powierzchnia uchwytów; sterylizowane promieniami gamma; trwałość sterylizacji 5 lat od daty produkcji</t>
  </si>
  <si>
    <t>Do dializy jednoigłowej - wykonane ze stali kwasoodpornej, silikonowanej; średnica igły 16G (1,6mm); długość ostrza 25mm; ostrze z dziurką; zacisk plastikowy łatwy do zapinania i odpinania; miękkie obrotowe skrzydełko (motylek); sterylizowane promieniami Gamma; trwałość sterylizacji 5 lat</t>
  </si>
  <si>
    <t xml:space="preserve">Załącznik nr 5 do SIWZ - ilościowo asortymentowy </t>
  </si>
  <si>
    <t>Pakiet 1</t>
  </si>
  <si>
    <t xml:space="preserve">Pakiet 2 </t>
  </si>
  <si>
    <t>Pakiet 3</t>
  </si>
  <si>
    <t xml:space="preserve">Pakiet 4 </t>
  </si>
  <si>
    <t>Pakiet 5</t>
  </si>
  <si>
    <t>Pakiet 6</t>
  </si>
  <si>
    <t xml:space="preserve">Pakiet 7 </t>
  </si>
  <si>
    <t xml:space="preserve">Fartuch jednorazy jałowy chirurgiczny pełnobarierowy zgodny z EN 13795 1-3; z włókniny polipropylenowej typu SM&lt;MS o gramaturze 40g/m2. Rękaw zakończony elastycznym mankietem z dzianiny. Tylne części fartucha zachodzą na siebie. Umiejscowienie troków w specjalnym kartoniku umożliwia zawiązanie ich zgodnie z procedurami postępowania aseptycznego – zachowujemy pełną sterylność tylnej części fartucha. Szwy wykonane techniką ultradźwiękową. Odporność na przesiąkanie płynów materiału stanowiącego wzmocnienia min. 295 cm H2O natomiast   BI =6, Opakowanie jednostkowe z 2 ręcznikami, roz M-XXL
</t>
  </si>
  <si>
    <t>Pakiet 16</t>
  </si>
  <si>
    <t>Pakiet 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</si>
</sst>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#,##0.00_ ;[Red]\-#,##0.00,"/>
    <numFmt numFmtId="165" formatCode="#,###.00"/>
  </numFmts>
  <fonts count="26" x14ac:knownFonts="1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sz val="8"/>
      <name val="Arial"/>
      <family val="2"/>
      <charset val="238"/>
    </font>
    <font>
      <sz val="8"/>
      <color rgb="FFFF0000"/>
      <name val="Arial"/>
      <family val="2"/>
    </font>
    <font>
      <sz val="9"/>
      <color rgb="FFFF0000"/>
      <name val="Arial"/>
      <family val="2"/>
    </font>
    <font>
      <sz val="10"/>
      <name val="Arial CE"/>
      <charset val="238"/>
    </font>
    <font>
      <sz val="9"/>
      <color rgb="FFFF0000"/>
      <name val="Arial"/>
      <family val="2"/>
      <charset val="238"/>
    </font>
    <font>
      <b/>
      <sz val="10"/>
      <color indexed="10"/>
      <name val="Arial"/>
      <family val="2"/>
      <charset val="238"/>
    </font>
    <font>
      <u/>
      <sz val="1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10"/>
      <color rgb="FFFF0000"/>
      <name val="Arial"/>
      <family val="2"/>
      <charset val="238"/>
    </font>
    <font>
      <b/>
      <sz val="8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8"/>
      <name val="Arial"/>
      <family val="2"/>
      <charset val="238"/>
    </font>
    <font>
      <b/>
      <sz val="9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indexed="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8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5" fillId="0" borderId="0"/>
    <xf numFmtId="0" fontId="2" fillId="0" borderId="0"/>
    <xf numFmtId="0" fontId="2" fillId="0" borderId="0"/>
    <xf numFmtId="0" fontId="1" fillId="0" borderId="0"/>
  </cellStyleXfs>
  <cellXfs count="218">
    <xf numFmtId="0" fontId="0" fillId="0" borderId="0" xfId="0"/>
    <xf numFmtId="0" fontId="3" fillId="0" borderId="0" xfId="0" applyFont="1"/>
    <xf numFmtId="1" fontId="3" fillId="0" borderId="0" xfId="0" applyNumberFormat="1" applyFont="1"/>
    <xf numFmtId="4" fontId="3" fillId="0" borderId="0" xfId="0" applyNumberFormat="1" applyFont="1"/>
    <xf numFmtId="0" fontId="3" fillId="0" borderId="0" xfId="0" applyFont="1" applyAlignment="1">
      <alignment wrapText="1"/>
    </xf>
    <xf numFmtId="0" fontId="4" fillId="0" borderId="0" xfId="0" applyFont="1" applyBorder="1"/>
    <xf numFmtId="0" fontId="6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wrapText="1"/>
    </xf>
    <xf numFmtId="1" fontId="6" fillId="2" borderId="1" xfId="0" applyNumberFormat="1" applyFont="1" applyFill="1" applyBorder="1" applyAlignment="1">
      <alignment horizontal="center" wrapText="1"/>
    </xf>
    <xf numFmtId="4" fontId="6" fillId="2" borderId="1" xfId="0" applyNumberFormat="1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/>
    </xf>
    <xf numFmtId="4" fontId="6" fillId="2" borderId="1" xfId="1" applyNumberFormat="1" applyFont="1" applyFill="1" applyBorder="1" applyAlignment="1" applyProtection="1">
      <alignment horizontal="center" wrapText="1"/>
    </xf>
    <xf numFmtId="4" fontId="6" fillId="2" borderId="1" xfId="0" applyNumberFormat="1" applyFont="1" applyFill="1" applyBorder="1" applyAlignment="1">
      <alignment horizontal="center" wrapText="1"/>
    </xf>
    <xf numFmtId="0" fontId="8" fillId="3" borderId="1" xfId="0" applyFont="1" applyFill="1" applyBorder="1" applyAlignment="1">
      <alignment wrapText="1"/>
    </xf>
    <xf numFmtId="4" fontId="7" fillId="0" borderId="1" xfId="1" applyNumberFormat="1" applyFont="1" applyFill="1" applyBorder="1" applyAlignment="1" applyProtection="1">
      <alignment horizontal="center" vertical="center"/>
    </xf>
    <xf numFmtId="4" fontId="7" fillId="0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0" fontId="3" fillId="0" borderId="0" xfId="0" applyFont="1" applyBorder="1" applyAlignment="1">
      <alignment wrapText="1"/>
    </xf>
    <xf numFmtId="0" fontId="7" fillId="0" borderId="0" xfId="0" applyFont="1" applyBorder="1"/>
    <xf numFmtId="0" fontId="7" fillId="0" borderId="1" xfId="0" applyFont="1" applyBorder="1" applyAlignment="1">
      <alignment wrapText="1"/>
    </xf>
    <xf numFmtId="0" fontId="3" fillId="0" borderId="0" xfId="0" applyFont="1" applyBorder="1"/>
    <xf numFmtId="0" fontId="7" fillId="0" borderId="1" xfId="0" applyFont="1" applyBorder="1"/>
    <xf numFmtId="0" fontId="7" fillId="0" borderId="1" xfId="0" applyFont="1" applyBorder="1" applyAlignment="1">
      <alignment vertical="center"/>
    </xf>
    <xf numFmtId="1" fontId="7" fillId="0" borderId="1" xfId="0" applyNumberFormat="1" applyFont="1" applyBorder="1" applyAlignment="1">
      <alignment vertical="center"/>
    </xf>
    <xf numFmtId="1" fontId="3" fillId="0" borderId="0" xfId="0" applyNumberFormat="1" applyFont="1" applyBorder="1"/>
    <xf numFmtId="0" fontId="3" fillId="0" borderId="1" xfId="0" applyFont="1" applyBorder="1"/>
    <xf numFmtId="0" fontId="3" fillId="0" borderId="1" xfId="0" applyFont="1" applyBorder="1" applyAlignment="1">
      <alignment wrapText="1"/>
    </xf>
    <xf numFmtId="4" fontId="6" fillId="0" borderId="0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wrapText="1"/>
    </xf>
    <xf numFmtId="9" fontId="5" fillId="0" borderId="1" xfId="3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" fontId="7" fillId="0" borderId="1" xfId="0" applyNumberFormat="1" applyFont="1" applyBorder="1" applyAlignment="1">
      <alignment horizontal="center" vertical="center"/>
    </xf>
    <xf numFmtId="9" fontId="7" fillId="0" borderId="1" xfId="3" applyFont="1" applyFill="1" applyBorder="1" applyAlignment="1">
      <alignment horizontal="center" vertical="center"/>
    </xf>
    <xf numFmtId="9" fontId="5" fillId="0" borderId="0" xfId="3" applyFont="1" applyFill="1" applyBorder="1" applyAlignment="1">
      <alignment horizontal="center" vertical="center"/>
    </xf>
    <xf numFmtId="4" fontId="8" fillId="0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4" fontId="12" fillId="0" borderId="0" xfId="2" applyNumberFormat="1" applyFont="1" applyFill="1" applyBorder="1" applyAlignment="1" applyProtection="1">
      <alignment horizontal="center" vertical="center"/>
    </xf>
    <xf numFmtId="4" fontId="12" fillId="0" borderId="0" xfId="2" applyNumberFormat="1" applyFont="1" applyFill="1" applyBorder="1" applyAlignment="1">
      <alignment horizontal="center" vertical="center"/>
    </xf>
    <xf numFmtId="4" fontId="5" fillId="0" borderId="0" xfId="2" applyNumberFormat="1" applyFont="1" applyFill="1" applyBorder="1" applyAlignment="1" applyProtection="1">
      <alignment horizontal="center" vertical="center"/>
    </xf>
    <xf numFmtId="4" fontId="5" fillId="0" borderId="0" xfId="2" applyNumberFormat="1" applyFont="1" applyFill="1" applyBorder="1" applyAlignment="1">
      <alignment horizontal="center" vertical="center"/>
    </xf>
    <xf numFmtId="0" fontId="10" fillId="0" borderId="0" xfId="0" applyFont="1" applyBorder="1" applyAlignment="1">
      <alignment wrapText="1"/>
    </xf>
    <xf numFmtId="1" fontId="5" fillId="0" borderId="0" xfId="3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0" fontId="9" fillId="0" borderId="1" xfId="0" applyFont="1" applyBorder="1" applyAlignment="1">
      <alignment wrapText="1"/>
    </xf>
    <xf numFmtId="0" fontId="4" fillId="0" borderId="0" xfId="0" applyFont="1" applyAlignment="1">
      <alignment wrapText="1"/>
    </xf>
    <xf numFmtId="4" fontId="17" fillId="0" borderId="0" xfId="0" applyNumberFormat="1" applyFont="1"/>
    <xf numFmtId="0" fontId="17" fillId="0" borderId="0" xfId="0" applyFont="1"/>
    <xf numFmtId="0" fontId="18" fillId="0" borderId="0" xfId="0" applyFont="1" applyAlignment="1">
      <alignment wrapText="1"/>
    </xf>
    <xf numFmtId="0" fontId="7" fillId="0" borderId="0" xfId="0" applyFont="1" applyBorder="1" applyAlignment="1">
      <alignment wrapText="1"/>
    </xf>
    <xf numFmtId="1" fontId="7" fillId="0" borderId="0" xfId="0" applyNumberFormat="1" applyFont="1" applyBorder="1"/>
    <xf numFmtId="4" fontId="4" fillId="0" borderId="4" xfId="0" applyNumberFormat="1" applyFont="1" applyFill="1" applyBorder="1" applyAlignment="1">
      <alignment horizontal="center" vertical="center"/>
    </xf>
    <xf numFmtId="9" fontId="3" fillId="0" borderId="0" xfId="3" applyFont="1" applyFill="1" applyBorder="1" applyAlignment="1">
      <alignment horizontal="center" vertical="center"/>
    </xf>
    <xf numFmtId="4" fontId="4" fillId="0" borderId="1" xfId="2" applyNumberFormat="1" applyFont="1" applyFill="1" applyBorder="1" applyAlignment="1" applyProtection="1">
      <alignment horizontal="center" vertical="center"/>
    </xf>
    <xf numFmtId="4" fontId="4" fillId="0" borderId="1" xfId="2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1" fontId="7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wrapText="1"/>
    </xf>
    <xf numFmtId="0" fontId="7" fillId="0" borderId="0" xfId="0" applyFont="1" applyBorder="1" applyAlignment="1">
      <alignment vertical="center" wrapText="1"/>
    </xf>
    <xf numFmtId="0" fontId="10" fillId="3" borderId="1" xfId="0" applyFont="1" applyFill="1" applyBorder="1" applyAlignment="1">
      <alignment wrapText="1"/>
    </xf>
    <xf numFmtId="0" fontId="9" fillId="0" borderId="0" xfId="0" applyFont="1" applyAlignment="1">
      <alignment wrapText="1"/>
    </xf>
    <xf numFmtId="0" fontId="10" fillId="2" borderId="1" xfId="0" applyFont="1" applyFill="1" applyBorder="1" applyAlignment="1">
      <alignment horizontal="center"/>
    </xf>
    <xf numFmtId="164" fontId="10" fillId="2" borderId="1" xfId="0" applyNumberFormat="1" applyFont="1" applyFill="1" applyBorder="1" applyAlignment="1">
      <alignment horizontal="center"/>
    </xf>
    <xf numFmtId="4" fontId="10" fillId="2" borderId="1" xfId="1" applyNumberFormat="1" applyFont="1" applyFill="1" applyBorder="1" applyAlignment="1" applyProtection="1">
      <alignment horizontal="center" wrapText="1"/>
    </xf>
    <xf numFmtId="4" fontId="10" fillId="2" borderId="1" xfId="0" applyNumberFormat="1" applyFont="1" applyFill="1" applyBorder="1" applyAlignment="1">
      <alignment horizontal="center" wrapText="1"/>
    </xf>
    <xf numFmtId="4" fontId="8" fillId="0" borderId="0" xfId="0" applyNumberFormat="1" applyFont="1" applyBorder="1"/>
    <xf numFmtId="0" fontId="7" fillId="0" borderId="0" xfId="0" applyFont="1" applyAlignment="1">
      <alignment wrapText="1"/>
    </xf>
    <xf numFmtId="4" fontId="8" fillId="2" borderId="1" xfId="1" applyNumberFormat="1" applyFont="1" applyFill="1" applyBorder="1" applyAlignment="1" applyProtection="1">
      <alignment horizontal="center" wrapText="1"/>
    </xf>
    <xf numFmtId="4" fontId="8" fillId="2" borderId="1" xfId="0" applyNumberFormat="1" applyFont="1" applyFill="1" applyBorder="1" applyAlignment="1">
      <alignment horizontal="center" wrapText="1"/>
    </xf>
    <xf numFmtId="4" fontId="9" fillId="0" borderId="0" xfId="0" applyNumberFormat="1" applyFont="1"/>
    <xf numFmtId="4" fontId="4" fillId="0" borderId="0" xfId="0" applyNumberFormat="1" applyFont="1" applyFill="1" applyBorder="1" applyAlignment="1">
      <alignment horizontal="center" vertical="center"/>
    </xf>
    <xf numFmtId="4" fontId="4" fillId="0" borderId="0" xfId="2" applyNumberFormat="1" applyFont="1" applyFill="1" applyBorder="1" applyAlignment="1" applyProtection="1">
      <alignment horizontal="center" vertical="center"/>
    </xf>
    <xf numFmtId="4" fontId="4" fillId="0" borderId="0" xfId="2" applyNumberFormat="1" applyFont="1" applyFill="1" applyBorder="1" applyAlignment="1">
      <alignment horizontal="center" vertical="center"/>
    </xf>
    <xf numFmtId="0" fontId="19" fillId="0" borderId="0" xfId="0" applyFont="1"/>
    <xf numFmtId="0" fontId="14" fillId="0" borderId="0" xfId="0" applyFont="1" applyBorder="1"/>
    <xf numFmtId="1" fontId="14" fillId="0" borderId="0" xfId="0" applyNumberFormat="1" applyFont="1" applyBorder="1"/>
    <xf numFmtId="9" fontId="19" fillId="0" borderId="0" xfId="3" applyFont="1" applyFill="1" applyBorder="1" applyAlignment="1">
      <alignment horizontal="center" vertical="center"/>
    </xf>
    <xf numFmtId="0" fontId="19" fillId="0" borderId="0" xfId="0" applyFont="1" applyBorder="1" applyAlignment="1">
      <alignment wrapText="1"/>
    </xf>
    <xf numFmtId="4" fontId="20" fillId="0" borderId="0" xfId="0" applyNumberFormat="1" applyFont="1" applyFill="1" applyBorder="1" applyAlignment="1">
      <alignment horizontal="center" vertical="center"/>
    </xf>
    <xf numFmtId="4" fontId="20" fillId="0" borderId="0" xfId="2" applyNumberFormat="1" applyFont="1" applyFill="1" applyBorder="1" applyAlignment="1" applyProtection="1">
      <alignment horizontal="center" vertical="center"/>
    </xf>
    <xf numFmtId="4" fontId="20" fillId="0" borderId="0" xfId="2" applyNumberFormat="1" applyFont="1" applyFill="1" applyBorder="1" applyAlignment="1">
      <alignment horizontal="center" vertical="center"/>
    </xf>
    <xf numFmtId="4" fontId="4" fillId="0" borderId="4" xfId="2" applyNumberFormat="1" applyFont="1" applyFill="1" applyBorder="1" applyAlignment="1" applyProtection="1">
      <alignment horizontal="center" vertical="center"/>
    </xf>
    <xf numFmtId="4" fontId="4" fillId="0" borderId="4" xfId="2" applyNumberFormat="1" applyFont="1" applyFill="1" applyBorder="1" applyAlignment="1">
      <alignment horizontal="center" vertical="center"/>
    </xf>
    <xf numFmtId="0" fontId="19" fillId="0" borderId="0" xfId="0" applyFont="1" applyBorder="1"/>
    <xf numFmtId="1" fontId="19" fillId="0" borderId="0" xfId="0" applyNumberFormat="1" applyFont="1" applyBorder="1"/>
    <xf numFmtId="4" fontId="23" fillId="0" borderId="0" xfId="0" applyNumberFormat="1" applyFont="1" applyFill="1" applyBorder="1" applyAlignment="1">
      <alignment horizontal="center" vertical="center"/>
    </xf>
    <xf numFmtId="4" fontId="16" fillId="0" borderId="0" xfId="0" applyNumberFormat="1" applyFont="1"/>
    <xf numFmtId="9" fontId="13" fillId="0" borderId="0" xfId="3" applyFont="1" applyFill="1" applyBorder="1" applyAlignment="1">
      <alignment horizontal="center" vertical="center"/>
    </xf>
    <xf numFmtId="0" fontId="22" fillId="0" borderId="0" xfId="0" applyFont="1" applyBorder="1"/>
    <xf numFmtId="4" fontId="14" fillId="0" borderId="0" xfId="0" applyNumberFormat="1" applyFont="1"/>
    <xf numFmtId="4" fontId="19" fillId="0" borderId="0" xfId="3" applyNumberFormat="1" applyFont="1" applyFill="1" applyBorder="1" applyAlignment="1">
      <alignment horizontal="center" vertical="center"/>
    </xf>
    <xf numFmtId="4" fontId="13" fillId="0" borderId="0" xfId="3" applyNumberFormat="1" applyFont="1" applyFill="1" applyBorder="1" applyAlignment="1">
      <alignment horizontal="center" vertical="center"/>
    </xf>
    <xf numFmtId="4" fontId="5" fillId="0" borderId="0" xfId="3" applyNumberFormat="1" applyFont="1" applyFill="1" applyBorder="1" applyAlignment="1">
      <alignment horizontal="center" vertical="center"/>
    </xf>
    <xf numFmtId="4" fontId="3" fillId="0" borderId="0" xfId="3" applyNumberFormat="1" applyFont="1" applyFill="1" applyBorder="1" applyAlignment="1">
      <alignment horizontal="center" vertical="center"/>
    </xf>
    <xf numFmtId="9" fontId="9" fillId="0" borderId="1" xfId="3" applyFont="1" applyFill="1" applyBorder="1" applyAlignment="1">
      <alignment horizontal="center" vertical="center"/>
    </xf>
    <xf numFmtId="0" fontId="9" fillId="0" borderId="0" xfId="0" applyFont="1"/>
    <xf numFmtId="0" fontId="10" fillId="0" borderId="0" xfId="0" applyFont="1" applyAlignment="1">
      <alignment wrapText="1"/>
    </xf>
    <xf numFmtId="1" fontId="9" fillId="0" borderId="0" xfId="0" applyNumberFormat="1" applyFont="1"/>
    <xf numFmtId="0" fontId="10" fillId="2" borderId="1" xfId="0" applyFont="1" applyFill="1" applyBorder="1" applyAlignment="1">
      <alignment wrapText="1"/>
    </xf>
    <xf numFmtId="1" fontId="10" fillId="2" borderId="1" xfId="0" applyNumberFormat="1" applyFont="1" applyFill="1" applyBorder="1" applyAlignment="1">
      <alignment horizontal="center" wrapText="1"/>
    </xf>
    <xf numFmtId="4" fontId="10" fillId="2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/>
    <xf numFmtId="1" fontId="9" fillId="0" borderId="1" xfId="0" applyNumberFormat="1" applyFont="1" applyBorder="1" applyAlignment="1">
      <alignment vertical="center"/>
    </xf>
    <xf numFmtId="4" fontId="10" fillId="0" borderId="0" xfId="0" applyNumberFormat="1" applyFont="1" applyFill="1" applyBorder="1" applyAlignment="1">
      <alignment horizontal="center" vertical="center"/>
    </xf>
    <xf numFmtId="0" fontId="7" fillId="0" borderId="0" xfId="0" applyFont="1"/>
    <xf numFmtId="0" fontId="8" fillId="0" borderId="0" xfId="0" applyFont="1" applyAlignment="1">
      <alignment wrapText="1"/>
    </xf>
    <xf numFmtId="0" fontId="12" fillId="0" borderId="0" xfId="0" applyFont="1"/>
    <xf numFmtId="1" fontId="7" fillId="0" borderId="0" xfId="0" applyNumberFormat="1" applyFont="1"/>
    <xf numFmtId="0" fontId="8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wrapText="1"/>
    </xf>
    <xf numFmtId="1" fontId="8" fillId="2" borderId="1" xfId="0" applyNumberFormat="1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/>
    </xf>
    <xf numFmtId="4" fontId="10" fillId="0" borderId="1" xfId="0" applyNumberFormat="1" applyFont="1" applyFill="1" applyBorder="1" applyAlignment="1">
      <alignment horizontal="center" vertical="center"/>
    </xf>
    <xf numFmtId="0" fontId="6" fillId="0" borderId="0" xfId="0" applyFont="1" applyBorder="1"/>
    <xf numFmtId="0" fontId="9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center" vertical="center"/>
    </xf>
    <xf numFmtId="1" fontId="9" fillId="0" borderId="0" xfId="0" applyNumberFormat="1" applyFont="1" applyFill="1" applyBorder="1" applyAlignment="1">
      <alignment horizontal="center" vertical="center"/>
    </xf>
    <xf numFmtId="4" fontId="10" fillId="0" borderId="0" xfId="0" applyNumberFormat="1" applyFont="1" applyFill="1" applyBorder="1" applyAlignment="1" applyProtection="1">
      <alignment horizontal="center" vertical="center" wrapText="1"/>
    </xf>
    <xf numFmtId="0" fontId="9" fillId="0" borderId="0" xfId="0" applyFont="1" applyFill="1" applyBorder="1" applyAlignment="1">
      <alignment vertical="center" wrapText="1"/>
    </xf>
    <xf numFmtId="1" fontId="9" fillId="0" borderId="1" xfId="0" applyNumberFormat="1" applyFont="1" applyFill="1" applyBorder="1" applyAlignment="1">
      <alignment horizontal="center" vertical="center"/>
    </xf>
    <xf numFmtId="4" fontId="10" fillId="0" borderId="1" xfId="0" applyNumberFormat="1" applyFont="1" applyFill="1" applyBorder="1" applyAlignment="1" applyProtection="1">
      <alignment horizontal="center" vertical="center" wrapText="1"/>
    </xf>
    <xf numFmtId="4" fontId="11" fillId="0" borderId="1" xfId="0" applyNumberFormat="1" applyFont="1" applyFill="1" applyBorder="1" applyAlignment="1" applyProtection="1">
      <alignment horizontal="center" vertical="center" wrapText="1"/>
    </xf>
    <xf numFmtId="0" fontId="16" fillId="0" borderId="0" xfId="0" applyFont="1" applyFill="1" applyBorder="1" applyAlignment="1">
      <alignment vertical="center"/>
    </xf>
    <xf numFmtId="0" fontId="16" fillId="0" borderId="0" xfId="6" applyFont="1" applyFill="1" applyBorder="1" applyAlignment="1">
      <alignment vertical="center" wrapText="1"/>
    </xf>
    <xf numFmtId="0" fontId="16" fillId="0" borderId="0" xfId="6" applyFont="1" applyFill="1" applyBorder="1" applyAlignment="1">
      <alignment horizontal="center" vertical="center" wrapText="1"/>
    </xf>
    <xf numFmtId="0" fontId="16" fillId="0" borderId="0" xfId="6" applyFont="1" applyFill="1" applyBorder="1" applyAlignment="1">
      <alignment horizontal="center" vertical="center"/>
    </xf>
    <xf numFmtId="1" fontId="16" fillId="0" borderId="0" xfId="0" applyNumberFormat="1" applyFont="1" applyFill="1" applyBorder="1" applyAlignment="1">
      <alignment horizontal="center" vertical="center"/>
    </xf>
    <xf numFmtId="4" fontId="23" fillId="0" borderId="0" xfId="0" applyNumberFormat="1" applyFont="1" applyFill="1" applyBorder="1" applyAlignment="1" applyProtection="1">
      <alignment horizontal="center" vertical="center" wrapText="1"/>
    </xf>
    <xf numFmtId="4" fontId="21" fillId="0" borderId="0" xfId="0" applyNumberFormat="1" applyFont="1" applyFill="1" applyBorder="1" applyAlignment="1" applyProtection="1">
      <alignment horizontal="center" vertical="center" wrapText="1"/>
    </xf>
    <xf numFmtId="4" fontId="11" fillId="0" borderId="0" xfId="1" applyNumberFormat="1" applyFont="1" applyFill="1" applyBorder="1" applyAlignment="1" applyProtection="1">
      <alignment horizontal="center" vertical="center"/>
    </xf>
    <xf numFmtId="4" fontId="11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/>
    <xf numFmtId="0" fontId="10" fillId="0" borderId="0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wrapText="1"/>
    </xf>
    <xf numFmtId="1" fontId="9" fillId="0" borderId="0" xfId="0" applyNumberFormat="1" applyFont="1" applyFill="1" applyBorder="1" applyAlignment="1">
      <alignment horizontal="center"/>
    </xf>
    <xf numFmtId="4" fontId="10" fillId="0" borderId="0" xfId="0" applyNumberFormat="1" applyFont="1" applyFill="1" applyBorder="1" applyAlignment="1">
      <alignment horizontal="center"/>
    </xf>
    <xf numFmtId="4" fontId="9" fillId="0" borderId="0" xfId="0" applyNumberFormat="1" applyFont="1" applyFill="1" applyBorder="1" applyAlignment="1" applyProtection="1">
      <alignment vertical="center" wrapText="1"/>
    </xf>
    <xf numFmtId="4" fontId="16" fillId="0" borderId="0" xfId="0" applyNumberFormat="1" applyFont="1" applyFill="1" applyBorder="1" applyAlignment="1" applyProtection="1">
      <alignment vertical="center" wrapText="1"/>
    </xf>
    <xf numFmtId="4" fontId="9" fillId="0" borderId="0" xfId="0" applyNumberFormat="1" applyFont="1" applyFill="1" applyBorder="1"/>
    <xf numFmtId="4" fontId="9" fillId="0" borderId="0" xfId="1" applyNumberFormat="1" applyFont="1" applyFill="1" applyBorder="1" applyAlignment="1" applyProtection="1"/>
    <xf numFmtId="0" fontId="10" fillId="2" borderId="2" xfId="0" applyFont="1" applyFill="1" applyBorder="1" applyAlignment="1">
      <alignment horizontal="center"/>
    </xf>
    <xf numFmtId="164" fontId="10" fillId="2" borderId="2" xfId="0" applyNumberFormat="1" applyFont="1" applyFill="1" applyBorder="1" applyAlignment="1">
      <alignment horizontal="center"/>
    </xf>
    <xf numFmtId="4" fontId="10" fillId="2" borderId="3" xfId="1" applyNumberFormat="1" applyFont="1" applyFill="1" applyBorder="1" applyAlignment="1" applyProtection="1">
      <alignment horizontal="center" wrapText="1"/>
    </xf>
    <xf numFmtId="0" fontId="9" fillId="0" borderId="5" xfId="0" applyFont="1" applyFill="1" applyBorder="1"/>
    <xf numFmtId="0" fontId="9" fillId="0" borderId="6" xfId="6" applyFont="1" applyFill="1" applyBorder="1" applyAlignment="1">
      <alignment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/>
    </xf>
    <xf numFmtId="4" fontId="10" fillId="0" borderId="8" xfId="2" applyNumberFormat="1" applyFont="1" applyFill="1" applyBorder="1" applyAlignment="1" applyProtection="1">
      <alignment horizontal="center" vertical="center" wrapText="1"/>
    </xf>
    <xf numFmtId="9" fontId="24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wrapText="1"/>
    </xf>
    <xf numFmtId="0" fontId="9" fillId="0" borderId="9" xfId="0" applyFont="1" applyFill="1" applyBorder="1"/>
    <xf numFmtId="0" fontId="9" fillId="0" borderId="10" xfId="6" applyFont="1" applyFill="1" applyBorder="1" applyAlignment="1">
      <alignment wrapText="1"/>
    </xf>
    <xf numFmtId="0" fontId="9" fillId="0" borderId="11" xfId="0" applyFont="1" applyFill="1" applyBorder="1" applyAlignment="1">
      <alignment horizontal="center" vertical="center" wrapText="1"/>
    </xf>
    <xf numFmtId="1" fontId="9" fillId="0" borderId="11" xfId="0" applyNumberFormat="1" applyFont="1" applyFill="1" applyBorder="1" applyAlignment="1">
      <alignment horizontal="center" vertical="center"/>
    </xf>
    <xf numFmtId="4" fontId="10" fillId="0" borderId="12" xfId="2" applyNumberFormat="1" applyFont="1" applyFill="1" applyBorder="1" applyAlignment="1" applyProtection="1">
      <alignment horizontal="center" vertical="center" wrapText="1"/>
    </xf>
    <xf numFmtId="9" fontId="24" fillId="0" borderId="11" xfId="0" applyNumberFormat="1" applyFont="1" applyFill="1" applyBorder="1" applyAlignment="1">
      <alignment horizontal="center" vertical="center"/>
    </xf>
    <xf numFmtId="4" fontId="7" fillId="0" borderId="11" xfId="0" applyNumberFormat="1" applyFont="1" applyFill="1" applyBorder="1" applyAlignment="1">
      <alignment horizontal="center" vertical="center"/>
    </xf>
    <xf numFmtId="4" fontId="7" fillId="0" borderId="11" xfId="1" applyNumberFormat="1" applyFont="1" applyFill="1" applyBorder="1" applyAlignment="1" applyProtection="1">
      <alignment horizontal="center" vertical="center"/>
    </xf>
    <xf numFmtId="0" fontId="9" fillId="0" borderId="11" xfId="0" applyFont="1" applyFill="1" applyBorder="1" applyAlignment="1">
      <alignment wrapText="1"/>
    </xf>
    <xf numFmtId="0" fontId="9" fillId="0" borderId="1" xfId="0" applyFont="1" applyFill="1" applyBorder="1"/>
    <xf numFmtId="0" fontId="9" fillId="0" borderId="1" xfId="6" applyFont="1" applyFill="1" applyBorder="1" applyAlignment="1">
      <alignment wrapText="1"/>
    </xf>
    <xf numFmtId="0" fontId="9" fillId="0" borderId="1" xfId="0" applyFont="1" applyFill="1" applyBorder="1" applyAlignment="1">
      <alignment horizontal="center" vertical="center"/>
    </xf>
    <xf numFmtId="4" fontId="10" fillId="0" borderId="1" xfId="2" applyNumberFormat="1" applyFont="1" applyFill="1" applyBorder="1" applyAlignment="1" applyProtection="1">
      <alignment horizontal="center" vertical="center" wrapText="1"/>
    </xf>
    <xf numFmtId="0" fontId="9" fillId="0" borderId="4" xfId="0" applyFont="1" applyFill="1" applyBorder="1"/>
    <xf numFmtId="0" fontId="9" fillId="0" borderId="13" xfId="6" applyFont="1" applyFill="1" applyBorder="1" applyAlignment="1">
      <alignment wrapText="1"/>
    </xf>
    <xf numFmtId="0" fontId="9" fillId="0" borderId="4" xfId="0" applyFont="1" applyFill="1" applyBorder="1" applyAlignment="1">
      <alignment horizontal="center" vertical="center" wrapText="1"/>
    </xf>
    <xf numFmtId="1" fontId="9" fillId="0" borderId="4" xfId="0" applyNumberFormat="1" applyFont="1" applyFill="1" applyBorder="1" applyAlignment="1">
      <alignment horizontal="center" vertical="center"/>
    </xf>
    <xf numFmtId="4" fontId="10" fillId="0" borderId="14" xfId="2" applyNumberFormat="1" applyFont="1" applyFill="1" applyBorder="1" applyAlignment="1" applyProtection="1">
      <alignment horizontal="center" vertical="center" wrapText="1"/>
    </xf>
    <xf numFmtId="9" fontId="24" fillId="0" borderId="4" xfId="0" applyNumberFormat="1" applyFont="1" applyFill="1" applyBorder="1" applyAlignment="1">
      <alignment horizontal="center" vertical="center"/>
    </xf>
    <xf numFmtId="4" fontId="7" fillId="0" borderId="4" xfId="0" applyNumberFormat="1" applyFont="1" applyFill="1" applyBorder="1" applyAlignment="1">
      <alignment horizontal="center" vertical="center"/>
    </xf>
    <xf numFmtId="4" fontId="7" fillId="0" borderId="4" xfId="1" applyNumberFormat="1" applyFont="1" applyFill="1" applyBorder="1" applyAlignment="1" applyProtection="1">
      <alignment horizontal="center" vertical="center"/>
    </xf>
    <xf numFmtId="0" fontId="9" fillId="0" borderId="4" xfId="0" applyFont="1" applyFill="1" applyBorder="1" applyAlignment="1">
      <alignment wrapText="1"/>
    </xf>
    <xf numFmtId="0" fontId="9" fillId="0" borderId="0" xfId="6" applyFont="1" applyFill="1" applyBorder="1" applyAlignment="1">
      <alignment wrapText="1"/>
    </xf>
    <xf numFmtId="4" fontId="21" fillId="0" borderId="1" xfId="0" applyNumberFormat="1" applyFont="1" applyFill="1" applyBorder="1" applyAlignment="1" applyProtection="1">
      <alignment horizontal="center" vertical="center" wrapText="1"/>
    </xf>
    <xf numFmtId="4" fontId="11" fillId="0" borderId="1" xfId="2" applyNumberFormat="1" applyFont="1" applyFill="1" applyBorder="1" applyAlignment="1" applyProtection="1">
      <alignment vertical="center"/>
    </xf>
    <xf numFmtId="4" fontId="11" fillId="0" borderId="1" xfId="2" applyNumberFormat="1" applyFont="1" applyFill="1" applyBorder="1" applyAlignment="1">
      <alignment vertical="center"/>
    </xf>
    <xf numFmtId="0" fontId="16" fillId="0" borderId="0" xfId="0" applyFont="1" applyFill="1" applyBorder="1"/>
    <xf numFmtId="0" fontId="16" fillId="0" borderId="0" xfId="0" applyFont="1" applyFill="1" applyBorder="1" applyAlignment="1">
      <alignment wrapText="1"/>
    </xf>
    <xf numFmtId="1" fontId="16" fillId="0" borderId="0" xfId="0" applyNumberFormat="1" applyFont="1" applyFill="1" applyBorder="1"/>
    <xf numFmtId="4" fontId="23" fillId="0" borderId="0" xfId="0" applyNumberFormat="1" applyFont="1" applyFill="1" applyBorder="1" applyAlignment="1">
      <alignment horizontal="center"/>
    </xf>
    <xf numFmtId="4" fontId="9" fillId="0" borderId="0" xfId="2" applyNumberFormat="1" applyFont="1" applyFill="1" applyBorder="1" applyAlignment="1" applyProtection="1"/>
    <xf numFmtId="4" fontId="9" fillId="0" borderId="0" xfId="2" applyNumberFormat="1" applyFont="1" applyFill="1" applyBorder="1"/>
    <xf numFmtId="4" fontId="10" fillId="0" borderId="0" xfId="0" applyNumberFormat="1" applyFont="1"/>
    <xf numFmtId="4" fontId="12" fillId="2" borderId="1" xfId="0" applyNumberFormat="1" applyFont="1" applyFill="1" applyBorder="1" applyAlignment="1">
      <alignment horizontal="center" wrapText="1"/>
    </xf>
    <xf numFmtId="4" fontId="9" fillId="0" borderId="1" xfId="0" applyNumberFormat="1" applyFont="1" applyFill="1" applyBorder="1" applyAlignment="1">
      <alignment horizontal="center" vertical="center"/>
    </xf>
    <xf numFmtId="4" fontId="10" fillId="0" borderId="4" xfId="0" applyNumberFormat="1" applyFont="1" applyFill="1" applyBorder="1" applyAlignment="1">
      <alignment horizontal="center" vertical="center"/>
    </xf>
    <xf numFmtId="0" fontId="0" fillId="0" borderId="0" xfId="0" applyFont="1"/>
    <xf numFmtId="4" fontId="0" fillId="0" borderId="0" xfId="0" applyNumberFormat="1" applyFont="1"/>
    <xf numFmtId="4" fontId="11" fillId="0" borderId="1" xfId="0" applyNumberFormat="1" applyFont="1" applyBorder="1"/>
    <xf numFmtId="0" fontId="19" fillId="0" borderId="0" xfId="0" applyFont="1" applyAlignment="1">
      <alignment wrapText="1"/>
    </xf>
    <xf numFmtId="1" fontId="19" fillId="0" borderId="0" xfId="0" applyNumberFormat="1" applyFont="1"/>
    <xf numFmtId="4" fontId="19" fillId="0" borderId="0" xfId="0" applyNumberFormat="1" applyFont="1"/>
    <xf numFmtId="4" fontId="6" fillId="0" borderId="0" xfId="0" applyNumberFormat="1" applyFont="1" applyBorder="1"/>
    <xf numFmtId="0" fontId="7" fillId="0" borderId="1" xfId="0" applyFont="1" applyBorder="1" applyAlignment="1">
      <alignment horizontal="center" vertical="center" wrapText="1"/>
    </xf>
    <xf numFmtId="0" fontId="14" fillId="0" borderId="0" xfId="0" applyFont="1"/>
    <xf numFmtId="0" fontId="25" fillId="0" borderId="0" xfId="0" applyFont="1" applyAlignment="1">
      <alignment wrapText="1"/>
    </xf>
    <xf numFmtId="1" fontId="14" fillId="0" borderId="0" xfId="0" applyNumberFormat="1" applyFont="1"/>
    <xf numFmtId="1" fontId="3" fillId="0" borderId="1" xfId="0" applyNumberFormat="1" applyFont="1" applyBorder="1"/>
    <xf numFmtId="4" fontId="7" fillId="0" borderId="1" xfId="1" applyNumberFormat="1" applyFont="1" applyFill="1" applyBorder="1" applyAlignment="1" applyProtection="1">
      <alignment horizontal="right" vertical="center"/>
    </xf>
    <xf numFmtId="4" fontId="7" fillId="0" borderId="1" xfId="0" applyNumberFormat="1" applyFont="1" applyFill="1" applyBorder="1" applyAlignment="1">
      <alignment horizontal="right" vertical="center"/>
    </xf>
    <xf numFmtId="4" fontId="4" fillId="0" borderId="1" xfId="2" applyNumberFormat="1" applyFont="1" applyFill="1" applyBorder="1" applyAlignment="1" applyProtection="1">
      <alignment horizontal="right" vertical="center"/>
    </xf>
    <xf numFmtId="4" fontId="4" fillId="0" borderId="1" xfId="2" applyNumberFormat="1" applyFont="1" applyFill="1" applyBorder="1" applyAlignment="1">
      <alignment horizontal="right" vertical="center"/>
    </xf>
    <xf numFmtId="0" fontId="7" fillId="0" borderId="0" xfId="0" applyFont="1" applyBorder="1" applyAlignment="1">
      <alignment horizontal="center" vertical="center"/>
    </xf>
    <xf numFmtId="1" fontId="7" fillId="0" borderId="0" xfId="0" applyNumberFormat="1" applyFont="1" applyBorder="1" applyAlignment="1">
      <alignment horizontal="center" vertical="center"/>
    </xf>
    <xf numFmtId="0" fontId="9" fillId="0" borderId="1" xfId="7" applyFont="1" applyBorder="1"/>
    <xf numFmtId="0" fontId="9" fillId="0" borderId="1" xfId="7" applyFont="1" applyBorder="1" applyAlignment="1">
      <alignment wrapText="1"/>
    </xf>
    <xf numFmtId="165" fontId="7" fillId="0" borderId="0" xfId="1" applyNumberFormat="1" applyFont="1" applyFill="1" applyBorder="1" applyAlignment="1" applyProtection="1">
      <alignment vertical="center"/>
    </xf>
    <xf numFmtId="1" fontId="7" fillId="0" borderId="0" xfId="1" applyNumberFormat="1" applyFont="1" applyFill="1" applyBorder="1" applyAlignment="1" applyProtection="1">
      <alignment vertical="center"/>
    </xf>
    <xf numFmtId="4" fontId="10" fillId="0" borderId="0" xfId="1" applyNumberFormat="1" applyFont="1" applyFill="1" applyBorder="1" applyAlignment="1" applyProtection="1">
      <alignment vertical="center"/>
    </xf>
    <xf numFmtId="165" fontId="3" fillId="0" borderId="0" xfId="1" applyNumberFormat="1" applyFont="1" applyFill="1" applyBorder="1" applyAlignment="1" applyProtection="1">
      <alignment vertical="center"/>
    </xf>
    <xf numFmtId="4" fontId="3" fillId="0" borderId="0" xfId="1" applyNumberFormat="1" applyFont="1" applyFill="1" applyBorder="1" applyAlignment="1" applyProtection="1">
      <alignment vertical="center"/>
    </xf>
    <xf numFmtId="4" fontId="4" fillId="0" borderId="0" xfId="1" applyNumberFormat="1" applyFont="1" applyFill="1" applyBorder="1" applyAlignment="1" applyProtection="1">
      <alignment horizontal="center" vertical="center"/>
    </xf>
    <xf numFmtId="0" fontId="3" fillId="0" borderId="0" xfId="0" applyFont="1" applyAlignment="1">
      <alignment vertical="top"/>
    </xf>
    <xf numFmtId="4" fontId="11" fillId="0" borderId="0" xfId="0" applyNumberFormat="1" applyFont="1" applyBorder="1"/>
    <xf numFmtId="0" fontId="9" fillId="0" borderId="0" xfId="0" applyFont="1" applyBorder="1" applyAlignment="1">
      <alignment wrapText="1"/>
    </xf>
    <xf numFmtId="0" fontId="9" fillId="0" borderId="11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</cellXfs>
  <cellStyles count="8">
    <cellStyle name="Dziesiętny" xfId="1" builtinId="3"/>
    <cellStyle name="Normalny" xfId="0" builtinId="0"/>
    <cellStyle name="Normalny 2" xfId="5"/>
    <cellStyle name="Normalny 3" xfId="7"/>
    <cellStyle name="Normalny 8" xfId="4"/>
    <cellStyle name="Normalny_pakiet cewniki" xfId="6"/>
    <cellStyle name="Procentowy" xfId="3" builtinId="5"/>
    <cellStyle name="Walutowy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0"/>
  <sheetViews>
    <sheetView tabSelected="1" topLeftCell="A43" zoomScaleNormal="100" zoomScaleSheetLayoutView="100" workbookViewId="0">
      <selection activeCell="G63" sqref="G63"/>
    </sheetView>
  </sheetViews>
  <sheetFormatPr defaultRowHeight="12.75" x14ac:dyDescent="0.2"/>
  <cols>
    <col min="1" max="1" width="2.85546875" style="1" customWidth="1"/>
    <col min="2" max="2" width="60.5703125" style="1" customWidth="1"/>
    <col min="3" max="3" width="31" style="1" customWidth="1"/>
    <col min="4" max="4" width="11.28515625" style="1" customWidth="1"/>
    <col min="5" max="5" width="6.7109375" style="2" customWidth="1"/>
    <col min="6" max="6" width="10" style="3" customWidth="1"/>
    <col min="7" max="7" width="11.28515625" style="1" customWidth="1"/>
    <col min="8" max="8" width="11.28515625" style="3" customWidth="1"/>
    <col min="9" max="9" width="11.140625" style="3" customWidth="1"/>
    <col min="10" max="10" width="17.85546875" style="3" customWidth="1"/>
    <col min="11" max="11" width="15.5703125" style="3" customWidth="1"/>
    <col min="12" max="12" width="9.42578125" style="4" bestFit="1" customWidth="1"/>
    <col min="13" max="16384" width="9.140625" style="1"/>
  </cols>
  <sheetData>
    <row r="1" spans="1:13" ht="45" customHeight="1" x14ac:dyDescent="0.2">
      <c r="A1" s="211" t="s">
        <v>49</v>
      </c>
    </row>
    <row r="2" spans="1:13" x14ac:dyDescent="0.2">
      <c r="A2" s="5"/>
      <c r="B2" s="5" t="s">
        <v>72</v>
      </c>
    </row>
    <row r="3" spans="1:13" x14ac:dyDescent="0.2">
      <c r="A3" s="5"/>
    </row>
    <row r="4" spans="1:13" x14ac:dyDescent="0.2">
      <c r="A4" s="20"/>
      <c r="B4" s="28" t="s">
        <v>73</v>
      </c>
      <c r="C4" s="87"/>
      <c r="D4" s="20"/>
      <c r="E4" s="24"/>
      <c r="F4" s="27"/>
      <c r="G4" s="33"/>
      <c r="H4" s="91"/>
      <c r="I4" s="38"/>
      <c r="J4" s="39"/>
      <c r="K4" s="39"/>
      <c r="M4" s="72"/>
    </row>
    <row r="5" spans="1:13" ht="33.75" x14ac:dyDescent="0.2">
      <c r="A5" s="6" t="s">
        <v>0</v>
      </c>
      <c r="B5" s="6" t="s">
        <v>1</v>
      </c>
      <c r="C5" s="7" t="s">
        <v>2</v>
      </c>
      <c r="D5" s="6" t="s">
        <v>3</v>
      </c>
      <c r="E5" s="8" t="s">
        <v>4</v>
      </c>
      <c r="F5" s="9" t="s">
        <v>5</v>
      </c>
      <c r="G5" s="10" t="s">
        <v>6</v>
      </c>
      <c r="H5" s="12" t="s">
        <v>21</v>
      </c>
      <c r="I5" s="11" t="s">
        <v>7</v>
      </c>
      <c r="J5" s="12" t="s">
        <v>8</v>
      </c>
      <c r="K5" s="12" t="s">
        <v>9</v>
      </c>
      <c r="L5" s="13" t="s">
        <v>10</v>
      </c>
      <c r="M5" s="72"/>
    </row>
    <row r="6" spans="1:13" ht="24" x14ac:dyDescent="0.2">
      <c r="A6" s="22">
        <v>1</v>
      </c>
      <c r="B6" s="35" t="s">
        <v>20</v>
      </c>
      <c r="C6" s="21"/>
      <c r="D6" s="30" t="s">
        <v>11</v>
      </c>
      <c r="E6" s="31">
        <v>30</v>
      </c>
      <c r="F6" s="34"/>
      <c r="G6" s="32"/>
      <c r="H6" s="15">
        <f t="shared" ref="H6:H7" si="0">F6*G6+F6</f>
        <v>0</v>
      </c>
      <c r="I6" s="14">
        <f t="shared" ref="I6:I7" si="1">E6*F6</f>
        <v>0</v>
      </c>
      <c r="J6" s="15">
        <f t="shared" ref="J6:J7" si="2">K6-I6</f>
        <v>0</v>
      </c>
      <c r="K6" s="15">
        <f t="shared" ref="K6:K7" si="3">E6*H6</f>
        <v>0</v>
      </c>
      <c r="L6" s="26"/>
      <c r="M6" s="72"/>
    </row>
    <row r="7" spans="1:13" ht="24" x14ac:dyDescent="0.2">
      <c r="A7" s="22">
        <v>2</v>
      </c>
      <c r="B7" s="35" t="s">
        <v>19</v>
      </c>
      <c r="C7" s="21"/>
      <c r="D7" s="30" t="s">
        <v>11</v>
      </c>
      <c r="E7" s="31">
        <v>25</v>
      </c>
      <c r="F7" s="34"/>
      <c r="G7" s="32"/>
      <c r="H7" s="15">
        <f t="shared" si="0"/>
        <v>0</v>
      </c>
      <c r="I7" s="14">
        <f t="shared" si="1"/>
        <v>0</v>
      </c>
      <c r="J7" s="15">
        <f t="shared" si="2"/>
        <v>0</v>
      </c>
      <c r="K7" s="15">
        <f t="shared" si="3"/>
        <v>0</v>
      </c>
      <c r="L7" s="26"/>
      <c r="M7" s="72"/>
    </row>
    <row r="8" spans="1:13" x14ac:dyDescent="0.2">
      <c r="A8" s="18"/>
      <c r="B8" s="48"/>
      <c r="C8" s="18"/>
      <c r="D8" s="18"/>
      <c r="E8" s="49"/>
      <c r="F8" s="50" t="s">
        <v>13</v>
      </c>
      <c r="G8" s="51"/>
      <c r="H8" s="92"/>
      <c r="I8" s="80">
        <f>SUM(I6:I7)</f>
        <v>0</v>
      </c>
      <c r="J8" s="81">
        <f>SUM(J6:J7)</f>
        <v>0</v>
      </c>
      <c r="K8" s="81">
        <f>SUM(K6:K7)</f>
        <v>0</v>
      </c>
      <c r="L8" s="17"/>
      <c r="M8" s="72"/>
    </row>
    <row r="9" spans="1:13" x14ac:dyDescent="0.2">
      <c r="A9" s="73"/>
      <c r="B9" s="40" t="s">
        <v>50</v>
      </c>
      <c r="C9" s="73"/>
      <c r="D9" s="73"/>
      <c r="E9" s="74"/>
      <c r="F9" s="77"/>
      <c r="G9" s="75"/>
      <c r="H9" s="89"/>
      <c r="I9" s="78"/>
      <c r="J9" s="79"/>
      <c r="K9" s="79"/>
      <c r="L9" s="76"/>
      <c r="M9" s="72"/>
    </row>
    <row r="10" spans="1:13" x14ac:dyDescent="0.2">
      <c r="A10" s="20"/>
      <c r="B10" s="17" t="s">
        <v>14</v>
      </c>
      <c r="C10" s="20"/>
      <c r="D10" s="20"/>
      <c r="E10" s="24"/>
      <c r="F10" s="27"/>
      <c r="G10" s="41"/>
      <c r="H10" s="91"/>
      <c r="I10" s="36"/>
      <c r="J10" s="37"/>
      <c r="K10" s="37"/>
      <c r="L10" s="17"/>
    </row>
    <row r="11" spans="1:13" x14ac:dyDescent="0.2">
      <c r="A11" s="20"/>
      <c r="B11" s="17"/>
      <c r="C11" s="20"/>
      <c r="D11" s="20"/>
      <c r="E11" s="24"/>
      <c r="F11" s="27"/>
      <c r="G11" s="41"/>
      <c r="H11" s="91"/>
      <c r="I11" s="36"/>
      <c r="J11" s="37"/>
      <c r="K11" s="37"/>
      <c r="L11" s="17"/>
    </row>
    <row r="12" spans="1:13" x14ac:dyDescent="0.2">
      <c r="A12" s="20"/>
      <c r="B12" s="17"/>
      <c r="C12" s="20"/>
      <c r="D12" s="20"/>
      <c r="E12" s="24"/>
      <c r="F12" s="27"/>
      <c r="G12" s="41"/>
      <c r="H12" s="91"/>
      <c r="I12" s="36"/>
      <c r="J12" s="37"/>
      <c r="K12" s="37"/>
      <c r="L12" s="17"/>
    </row>
    <row r="13" spans="1:13" x14ac:dyDescent="0.2">
      <c r="A13" s="20"/>
      <c r="B13" s="28" t="s">
        <v>74</v>
      </c>
      <c r="C13" s="112"/>
      <c r="D13" s="20"/>
      <c r="E13" s="24"/>
      <c r="F13" s="27"/>
      <c r="G13" s="33"/>
      <c r="H13" s="91"/>
      <c r="I13" s="38"/>
      <c r="J13" s="39"/>
      <c r="K13" s="39"/>
    </row>
    <row r="14" spans="1:13" ht="33.75" x14ac:dyDescent="0.2">
      <c r="A14" s="6" t="s">
        <v>0</v>
      </c>
      <c r="B14" s="6" t="s">
        <v>1</v>
      </c>
      <c r="C14" s="7" t="s">
        <v>2</v>
      </c>
      <c r="D14" s="6" t="s">
        <v>3</v>
      </c>
      <c r="E14" s="8" t="s">
        <v>4</v>
      </c>
      <c r="F14" s="9" t="s">
        <v>5</v>
      </c>
      <c r="G14" s="10" t="s">
        <v>6</v>
      </c>
      <c r="H14" s="12" t="s">
        <v>21</v>
      </c>
      <c r="I14" s="11" t="s">
        <v>7</v>
      </c>
      <c r="J14" s="12" t="s">
        <v>8</v>
      </c>
      <c r="K14" s="12" t="s">
        <v>9</v>
      </c>
      <c r="L14" s="13" t="s">
        <v>10</v>
      </c>
    </row>
    <row r="15" spans="1:13" ht="36" x14ac:dyDescent="0.2">
      <c r="A15" s="22">
        <v>1</v>
      </c>
      <c r="B15" s="19" t="s">
        <v>22</v>
      </c>
      <c r="C15" s="21"/>
      <c r="D15" s="22" t="s">
        <v>11</v>
      </c>
      <c r="E15" s="23">
        <v>30</v>
      </c>
      <c r="F15" s="34"/>
      <c r="G15" s="32"/>
      <c r="H15" s="15">
        <f t="shared" ref="H15:H16" si="4">F15*G15+F15</f>
        <v>0</v>
      </c>
      <c r="I15" s="14">
        <f t="shared" ref="I15:I16" si="5">E15*F15</f>
        <v>0</v>
      </c>
      <c r="J15" s="15">
        <f t="shared" ref="J15:J16" si="6">K15-I15</f>
        <v>0</v>
      </c>
      <c r="K15" s="15">
        <f t="shared" ref="K15:K16" si="7">E15*H15</f>
        <v>0</v>
      </c>
      <c r="L15" s="26"/>
    </row>
    <row r="16" spans="1:13" ht="36" x14ac:dyDescent="0.2">
      <c r="A16" s="22">
        <v>2</v>
      </c>
      <c r="B16" s="19" t="s">
        <v>23</v>
      </c>
      <c r="C16" s="21"/>
      <c r="D16" s="22" t="s">
        <v>11</v>
      </c>
      <c r="E16" s="23">
        <v>5</v>
      </c>
      <c r="F16" s="34"/>
      <c r="G16" s="32"/>
      <c r="H16" s="15">
        <f t="shared" si="4"/>
        <v>0</v>
      </c>
      <c r="I16" s="14">
        <f t="shared" si="5"/>
        <v>0</v>
      </c>
      <c r="J16" s="15">
        <f t="shared" si="6"/>
        <v>0</v>
      </c>
      <c r="K16" s="15">
        <f t="shared" si="7"/>
        <v>0</v>
      </c>
      <c r="L16" s="26"/>
    </row>
    <row r="17" spans="1:12" x14ac:dyDescent="0.2">
      <c r="A17" s="18"/>
      <c r="B17" s="48"/>
      <c r="C17" s="18"/>
      <c r="D17" s="54"/>
      <c r="E17" s="55"/>
      <c r="F17" s="50" t="s">
        <v>13</v>
      </c>
      <c r="G17" s="51"/>
      <c r="H17" s="92"/>
      <c r="I17" s="52">
        <f>SUM(I15:I16)</f>
        <v>0</v>
      </c>
      <c r="J17" s="53">
        <f>SUM(J15:J16)</f>
        <v>0</v>
      </c>
      <c r="K17" s="53">
        <f>SUM(K15:K16)</f>
        <v>0</v>
      </c>
      <c r="L17" s="26"/>
    </row>
    <row r="18" spans="1:12" x14ac:dyDescent="0.2">
      <c r="A18" s="20"/>
      <c r="B18" s="56" t="s">
        <v>14</v>
      </c>
      <c r="C18" s="20"/>
      <c r="D18" s="20"/>
      <c r="E18" s="24"/>
      <c r="F18" s="27"/>
      <c r="G18" s="33"/>
      <c r="H18" s="91"/>
      <c r="I18" s="38"/>
      <c r="J18" s="39"/>
      <c r="K18" s="39"/>
    </row>
    <row r="19" spans="1:12" x14ac:dyDescent="0.2">
      <c r="A19" s="20"/>
      <c r="B19" s="17"/>
      <c r="C19" s="20"/>
      <c r="D19" s="20"/>
      <c r="E19" s="24"/>
      <c r="F19" s="27"/>
      <c r="G19" s="41"/>
      <c r="H19" s="91"/>
      <c r="I19" s="36"/>
      <c r="J19" s="37"/>
      <c r="K19" s="37"/>
      <c r="L19" s="17"/>
    </row>
    <row r="20" spans="1:12" x14ac:dyDescent="0.2">
      <c r="A20" s="121"/>
      <c r="B20" s="122"/>
      <c r="C20" s="123"/>
      <c r="D20" s="124"/>
      <c r="E20" s="125"/>
      <c r="F20" s="126"/>
      <c r="G20" s="127"/>
      <c r="H20" s="127"/>
      <c r="I20" s="128"/>
      <c r="J20" s="129"/>
      <c r="K20" s="129"/>
      <c r="L20" s="117"/>
    </row>
    <row r="21" spans="1:12" x14ac:dyDescent="0.2">
      <c r="A21" s="130"/>
      <c r="B21" s="131" t="s">
        <v>75</v>
      </c>
      <c r="C21" s="132"/>
      <c r="D21" s="132"/>
      <c r="E21" s="133"/>
      <c r="F21" s="134"/>
      <c r="G21" s="135"/>
      <c r="H21" s="136"/>
      <c r="I21" s="137"/>
      <c r="J21" s="138"/>
      <c r="K21" s="137"/>
      <c r="L21" s="132"/>
    </row>
    <row r="22" spans="1:12" ht="36" x14ac:dyDescent="0.2">
      <c r="A22" s="60" t="s">
        <v>0</v>
      </c>
      <c r="B22" s="139" t="s">
        <v>1</v>
      </c>
      <c r="C22" s="97" t="s">
        <v>2</v>
      </c>
      <c r="D22" s="60" t="s">
        <v>3</v>
      </c>
      <c r="E22" s="98" t="s">
        <v>4</v>
      </c>
      <c r="F22" s="99" t="s">
        <v>5</v>
      </c>
      <c r="G22" s="140" t="s">
        <v>6</v>
      </c>
      <c r="H22" s="12" t="s">
        <v>21</v>
      </c>
      <c r="I22" s="141" t="s">
        <v>7</v>
      </c>
      <c r="J22" s="63" t="s">
        <v>8</v>
      </c>
      <c r="K22" s="63" t="s">
        <v>9</v>
      </c>
      <c r="L22" s="58" t="s">
        <v>10</v>
      </c>
    </row>
    <row r="23" spans="1:12" ht="48" x14ac:dyDescent="0.2">
      <c r="A23" s="142" t="s">
        <v>24</v>
      </c>
      <c r="B23" s="143" t="s">
        <v>25</v>
      </c>
      <c r="C23" s="144"/>
      <c r="D23" s="145" t="s">
        <v>11</v>
      </c>
      <c r="E23" s="118">
        <v>500</v>
      </c>
      <c r="F23" s="146"/>
      <c r="G23" s="147"/>
      <c r="H23" s="15">
        <f t="shared" ref="H23:H26" si="8">F23*G23+F23</f>
        <v>0</v>
      </c>
      <c r="I23" s="14">
        <f t="shared" ref="I23:I26" si="9">E23*F23</f>
        <v>0</v>
      </c>
      <c r="J23" s="15">
        <f t="shared" ref="J23:J26" si="10">K23-I23</f>
        <v>0</v>
      </c>
      <c r="K23" s="15">
        <f t="shared" ref="K23:K26" si="11">E23*H23</f>
        <v>0</v>
      </c>
      <c r="L23" s="148"/>
    </row>
    <row r="24" spans="1:12" ht="48" x14ac:dyDescent="0.2">
      <c r="A24" s="149" t="s">
        <v>26</v>
      </c>
      <c r="B24" s="150" t="s">
        <v>27</v>
      </c>
      <c r="C24" s="151"/>
      <c r="D24" s="114" t="s">
        <v>11</v>
      </c>
      <c r="E24" s="152">
        <v>500</v>
      </c>
      <c r="F24" s="153"/>
      <c r="G24" s="154"/>
      <c r="H24" s="155">
        <f t="shared" si="8"/>
        <v>0</v>
      </c>
      <c r="I24" s="156">
        <f t="shared" si="9"/>
        <v>0</v>
      </c>
      <c r="J24" s="155">
        <f t="shared" si="10"/>
        <v>0</v>
      </c>
      <c r="K24" s="155">
        <f t="shared" si="11"/>
        <v>0</v>
      </c>
      <c r="L24" s="157"/>
    </row>
    <row r="25" spans="1:12" x14ac:dyDescent="0.2">
      <c r="A25" s="158" t="s">
        <v>28</v>
      </c>
      <c r="B25" s="159" t="s">
        <v>29</v>
      </c>
      <c r="C25" s="144"/>
      <c r="D25" s="160" t="s">
        <v>11</v>
      </c>
      <c r="E25" s="118">
        <v>500</v>
      </c>
      <c r="F25" s="161"/>
      <c r="G25" s="147"/>
      <c r="H25" s="15">
        <f t="shared" si="8"/>
        <v>0</v>
      </c>
      <c r="I25" s="14">
        <f t="shared" si="9"/>
        <v>0</v>
      </c>
      <c r="J25" s="15">
        <f t="shared" si="10"/>
        <v>0</v>
      </c>
      <c r="K25" s="15">
        <f t="shared" si="11"/>
        <v>0</v>
      </c>
      <c r="L25" s="148"/>
    </row>
    <row r="26" spans="1:12" x14ac:dyDescent="0.2">
      <c r="A26" s="162" t="s">
        <v>30</v>
      </c>
      <c r="B26" s="163" t="s">
        <v>31</v>
      </c>
      <c r="C26" s="164"/>
      <c r="D26" s="145" t="s">
        <v>11</v>
      </c>
      <c r="E26" s="165">
        <v>600</v>
      </c>
      <c r="F26" s="166"/>
      <c r="G26" s="167"/>
      <c r="H26" s="168">
        <f t="shared" si="8"/>
        <v>0</v>
      </c>
      <c r="I26" s="169">
        <f t="shared" si="9"/>
        <v>0</v>
      </c>
      <c r="J26" s="168">
        <f t="shared" si="10"/>
        <v>0</v>
      </c>
      <c r="K26" s="168">
        <f t="shared" si="11"/>
        <v>0</v>
      </c>
      <c r="L26" s="170"/>
    </row>
    <row r="27" spans="1:12" x14ac:dyDescent="0.2">
      <c r="A27" s="130"/>
      <c r="B27" s="171"/>
      <c r="C27" s="132"/>
      <c r="D27" s="113"/>
      <c r="E27" s="115"/>
      <c r="F27" s="119" t="s">
        <v>12</v>
      </c>
      <c r="G27" s="120"/>
      <c r="H27" s="172"/>
      <c r="I27" s="173">
        <f>SUM(I23:I26)</f>
        <v>0</v>
      </c>
      <c r="J27" s="174">
        <f>SUM(J23:J26)</f>
        <v>0</v>
      </c>
      <c r="K27" s="174">
        <f>SUM(K23:K26)</f>
        <v>0</v>
      </c>
      <c r="L27" s="148"/>
    </row>
    <row r="28" spans="1:12" x14ac:dyDescent="0.2">
      <c r="A28" s="175"/>
      <c r="B28" s="175"/>
      <c r="C28" s="176"/>
      <c r="D28" s="176"/>
      <c r="E28" s="177"/>
      <c r="F28" s="178"/>
      <c r="G28" s="126"/>
      <c r="H28" s="126"/>
      <c r="I28" s="116"/>
      <c r="J28" s="179"/>
      <c r="K28" s="180"/>
      <c r="L28" s="132"/>
    </row>
    <row r="29" spans="1:12" x14ac:dyDescent="0.2">
      <c r="A29" s="94"/>
      <c r="B29" s="94"/>
      <c r="C29" s="94"/>
      <c r="D29" s="94"/>
      <c r="E29" s="96"/>
      <c r="F29" s="181"/>
      <c r="G29" s="94"/>
      <c r="H29" s="85"/>
      <c r="I29" s="68"/>
      <c r="J29" s="68"/>
      <c r="K29" s="68"/>
      <c r="L29" s="59"/>
    </row>
    <row r="30" spans="1:12" x14ac:dyDescent="0.2">
      <c r="A30" s="94"/>
      <c r="B30" s="95" t="s">
        <v>76</v>
      </c>
      <c r="C30" s="94"/>
      <c r="D30" s="94"/>
      <c r="E30" s="96"/>
      <c r="F30" s="181"/>
      <c r="G30" s="94"/>
      <c r="H30" s="68"/>
      <c r="I30" s="68"/>
      <c r="J30" s="68"/>
      <c r="K30" s="68"/>
      <c r="L30" s="59"/>
    </row>
    <row r="31" spans="1:12" ht="36" x14ac:dyDescent="0.2">
      <c r="A31" s="60" t="s">
        <v>0</v>
      </c>
      <c r="B31" s="60" t="s">
        <v>1</v>
      </c>
      <c r="C31" s="97" t="s">
        <v>2</v>
      </c>
      <c r="D31" s="60" t="s">
        <v>3</v>
      </c>
      <c r="E31" s="98" t="s">
        <v>4</v>
      </c>
      <c r="F31" s="99" t="s">
        <v>5</v>
      </c>
      <c r="G31" s="61" t="s">
        <v>6</v>
      </c>
      <c r="H31" s="182" t="s">
        <v>21</v>
      </c>
      <c r="I31" s="62" t="s">
        <v>7</v>
      </c>
      <c r="J31" s="63" t="s">
        <v>8</v>
      </c>
      <c r="K31" s="63" t="s">
        <v>9</v>
      </c>
      <c r="L31" s="58" t="s">
        <v>10</v>
      </c>
    </row>
    <row r="32" spans="1:12" ht="48" x14ac:dyDescent="0.2">
      <c r="A32" s="42">
        <v>1</v>
      </c>
      <c r="B32" s="43" t="s">
        <v>32</v>
      </c>
      <c r="C32" s="100"/>
      <c r="D32" s="42" t="s">
        <v>33</v>
      </c>
      <c r="E32" s="101">
        <v>50</v>
      </c>
      <c r="F32" s="111"/>
      <c r="G32" s="93"/>
      <c r="H32" s="183">
        <f t="shared" ref="H32" si="12">F32*G32+F32</f>
        <v>0</v>
      </c>
      <c r="I32" s="14">
        <f t="shared" ref="I32" si="13">E32*F32</f>
        <v>0</v>
      </c>
      <c r="J32" s="15">
        <f t="shared" ref="J32" si="14">K32-I32</f>
        <v>0</v>
      </c>
      <c r="K32" s="15">
        <f t="shared" ref="K32" si="15">E32*H32</f>
        <v>0</v>
      </c>
      <c r="L32" s="16">
        <v>1</v>
      </c>
    </row>
    <row r="33" spans="1:12" x14ac:dyDescent="0.2">
      <c r="A33" s="94"/>
      <c r="B33" s="59"/>
      <c r="C33" s="94"/>
      <c r="D33" s="94"/>
      <c r="E33" s="96"/>
      <c r="F33" s="184" t="s">
        <v>13</v>
      </c>
      <c r="G33" s="185"/>
      <c r="H33" s="186"/>
      <c r="I33" s="187">
        <f>SUM(I32:I32)</f>
        <v>0</v>
      </c>
      <c r="J33" s="187">
        <f>SUM(J32:J32)</f>
        <v>0</v>
      </c>
      <c r="K33" s="187">
        <f>SUM(K32:K32)</f>
        <v>0</v>
      </c>
      <c r="L33" s="43"/>
    </row>
    <row r="34" spans="1:12" x14ac:dyDescent="0.2">
      <c r="A34" s="72"/>
      <c r="B34" s="188"/>
      <c r="C34" s="72"/>
      <c r="D34" s="72"/>
      <c r="E34" s="189"/>
      <c r="F34" s="84"/>
      <c r="G34" s="72"/>
      <c r="H34" s="190"/>
      <c r="I34" s="191"/>
      <c r="J34" s="191"/>
      <c r="K34" s="191"/>
    </row>
    <row r="35" spans="1:12" x14ac:dyDescent="0.2">
      <c r="A35" s="103"/>
      <c r="B35" s="104" t="s">
        <v>77</v>
      </c>
      <c r="C35" s="105"/>
      <c r="D35" s="103"/>
      <c r="E35" s="106"/>
      <c r="F35" s="102"/>
      <c r="G35" s="103"/>
      <c r="H35" s="88"/>
      <c r="I35" s="64"/>
      <c r="J35" s="64"/>
      <c r="K35" s="64"/>
      <c r="L35" s="65"/>
    </row>
    <row r="36" spans="1:12" ht="36" x14ac:dyDescent="0.2">
      <c r="A36" s="107" t="s">
        <v>0</v>
      </c>
      <c r="B36" s="107" t="s">
        <v>1</v>
      </c>
      <c r="C36" s="108" t="s">
        <v>2</v>
      </c>
      <c r="D36" s="107" t="s">
        <v>3</v>
      </c>
      <c r="E36" s="109" t="s">
        <v>4</v>
      </c>
      <c r="F36" s="99" t="s">
        <v>5</v>
      </c>
      <c r="G36" s="110" t="s">
        <v>6</v>
      </c>
      <c r="H36" s="12" t="s">
        <v>21</v>
      </c>
      <c r="I36" s="66" t="s">
        <v>7</v>
      </c>
      <c r="J36" s="67" t="s">
        <v>8</v>
      </c>
      <c r="K36" s="67" t="s">
        <v>9</v>
      </c>
      <c r="L36" s="13" t="s">
        <v>10</v>
      </c>
    </row>
    <row r="37" spans="1:12" x14ac:dyDescent="0.2">
      <c r="A37" s="21">
        <v>1</v>
      </c>
      <c r="B37" s="203" t="s">
        <v>34</v>
      </c>
      <c r="C37" s="21"/>
      <c r="D37" s="30" t="s">
        <v>11</v>
      </c>
      <c r="E37" s="23">
        <v>10</v>
      </c>
      <c r="F37" s="111"/>
      <c r="G37" s="32"/>
      <c r="H37" s="15">
        <f t="shared" ref="H37:H43" si="16">F37*G37+F37</f>
        <v>0</v>
      </c>
      <c r="I37" s="14">
        <f t="shared" ref="I37:I43" si="17">E37*F37</f>
        <v>0</v>
      </c>
      <c r="J37" s="15">
        <f t="shared" ref="J37:J43" si="18">K37-I37</f>
        <v>0</v>
      </c>
      <c r="K37" s="15">
        <f t="shared" ref="K37:K43" si="19">E37*H37</f>
        <v>0</v>
      </c>
      <c r="L37" s="192"/>
    </row>
    <row r="38" spans="1:12" x14ac:dyDescent="0.2">
      <c r="A38" s="21">
        <v>2</v>
      </c>
      <c r="B38" s="203" t="s">
        <v>35</v>
      </c>
      <c r="C38" s="21"/>
      <c r="D38" s="30" t="s">
        <v>11</v>
      </c>
      <c r="E38" s="23">
        <v>20</v>
      </c>
      <c r="F38" s="111"/>
      <c r="G38" s="32"/>
      <c r="H38" s="15">
        <f t="shared" si="16"/>
        <v>0</v>
      </c>
      <c r="I38" s="14">
        <f t="shared" si="17"/>
        <v>0</v>
      </c>
      <c r="J38" s="15">
        <f t="shared" si="18"/>
        <v>0</v>
      </c>
      <c r="K38" s="15">
        <f t="shared" si="19"/>
        <v>0</v>
      </c>
      <c r="L38" s="192"/>
    </row>
    <row r="39" spans="1:12" ht="84" x14ac:dyDescent="0.2">
      <c r="A39" s="21">
        <v>3</v>
      </c>
      <c r="B39" s="204" t="s">
        <v>36</v>
      </c>
      <c r="C39" s="21"/>
      <c r="D39" s="30" t="s">
        <v>11</v>
      </c>
      <c r="E39" s="23">
        <v>300</v>
      </c>
      <c r="F39" s="111"/>
      <c r="G39" s="32"/>
      <c r="H39" s="15">
        <f t="shared" si="16"/>
        <v>0</v>
      </c>
      <c r="I39" s="14">
        <f t="shared" si="17"/>
        <v>0</v>
      </c>
      <c r="J39" s="15">
        <f t="shared" si="18"/>
        <v>0</v>
      </c>
      <c r="K39" s="15">
        <f t="shared" si="19"/>
        <v>0</v>
      </c>
      <c r="L39" s="192">
        <v>1</v>
      </c>
    </row>
    <row r="40" spans="1:12" ht="60" x14ac:dyDescent="0.2">
      <c r="A40" s="22">
        <v>4</v>
      </c>
      <c r="B40" s="204" t="s">
        <v>37</v>
      </c>
      <c r="C40" s="21"/>
      <c r="D40" s="30" t="s">
        <v>11</v>
      </c>
      <c r="E40" s="23">
        <v>500</v>
      </c>
      <c r="F40" s="111"/>
      <c r="G40" s="32"/>
      <c r="H40" s="15">
        <f t="shared" si="16"/>
        <v>0</v>
      </c>
      <c r="I40" s="14">
        <f t="shared" si="17"/>
        <v>0</v>
      </c>
      <c r="J40" s="15">
        <f t="shared" si="18"/>
        <v>0</v>
      </c>
      <c r="K40" s="15">
        <f t="shared" si="19"/>
        <v>0</v>
      </c>
      <c r="L40" s="192">
        <v>1</v>
      </c>
    </row>
    <row r="41" spans="1:12" ht="24" x14ac:dyDescent="0.2">
      <c r="A41" s="21">
        <v>5</v>
      </c>
      <c r="B41" s="204" t="s">
        <v>38</v>
      </c>
      <c r="C41" s="21"/>
      <c r="D41" s="30" t="s">
        <v>11</v>
      </c>
      <c r="E41" s="23">
        <v>200</v>
      </c>
      <c r="F41" s="111"/>
      <c r="G41" s="32"/>
      <c r="H41" s="15">
        <f t="shared" si="16"/>
        <v>0</v>
      </c>
      <c r="I41" s="14">
        <f t="shared" si="17"/>
        <v>0</v>
      </c>
      <c r="J41" s="15">
        <f t="shared" si="18"/>
        <v>0</v>
      </c>
      <c r="K41" s="15">
        <f t="shared" si="19"/>
        <v>0</v>
      </c>
      <c r="L41" s="192">
        <v>1</v>
      </c>
    </row>
    <row r="42" spans="1:12" x14ac:dyDescent="0.2">
      <c r="A42" s="21">
        <v>6</v>
      </c>
      <c r="B42" s="203" t="s">
        <v>39</v>
      </c>
      <c r="C42" s="21"/>
      <c r="D42" s="30" t="s">
        <v>11</v>
      </c>
      <c r="E42" s="23">
        <v>300</v>
      </c>
      <c r="F42" s="111"/>
      <c r="G42" s="32"/>
      <c r="H42" s="15">
        <f t="shared" si="16"/>
        <v>0</v>
      </c>
      <c r="I42" s="14">
        <f t="shared" si="17"/>
        <v>0</v>
      </c>
      <c r="J42" s="15">
        <f t="shared" si="18"/>
        <v>0</v>
      </c>
      <c r="K42" s="15">
        <f t="shared" si="19"/>
        <v>0</v>
      </c>
      <c r="L42" s="192">
        <v>1</v>
      </c>
    </row>
    <row r="43" spans="1:12" x14ac:dyDescent="0.2">
      <c r="A43" s="21">
        <v>7</v>
      </c>
      <c r="B43" s="203" t="s">
        <v>40</v>
      </c>
      <c r="C43" s="21"/>
      <c r="D43" s="30" t="s">
        <v>11</v>
      </c>
      <c r="E43" s="23">
        <v>400</v>
      </c>
      <c r="F43" s="111"/>
      <c r="G43" s="32"/>
      <c r="H43" s="15">
        <f t="shared" si="16"/>
        <v>0</v>
      </c>
      <c r="I43" s="14">
        <f t="shared" si="17"/>
        <v>0</v>
      </c>
      <c r="J43" s="15">
        <f t="shared" si="18"/>
        <v>0</v>
      </c>
      <c r="K43" s="15">
        <f t="shared" si="19"/>
        <v>0</v>
      </c>
      <c r="L43" s="192">
        <v>1</v>
      </c>
    </row>
    <row r="44" spans="1:12" x14ac:dyDescent="0.2">
      <c r="A44" s="18"/>
      <c r="B44" s="48"/>
      <c r="C44" s="18"/>
      <c r="D44" s="18"/>
      <c r="E44" s="49"/>
      <c r="F44" s="184" t="s">
        <v>13</v>
      </c>
      <c r="G44" s="51"/>
      <c r="H44" s="89"/>
      <c r="I44" s="52">
        <f>SUM(I37:I43)</f>
        <v>0</v>
      </c>
      <c r="J44" s="53">
        <f>SUM(J37:J43)</f>
        <v>0</v>
      </c>
      <c r="K44" s="53">
        <f>SUM(K37:K43)</f>
        <v>0</v>
      </c>
      <c r="L44" s="192">
        <v>1</v>
      </c>
    </row>
    <row r="45" spans="1:12" x14ac:dyDescent="0.2">
      <c r="A45" s="193"/>
      <c r="B45" s="194"/>
      <c r="C45" s="193"/>
      <c r="D45" s="193"/>
      <c r="E45" s="195"/>
      <c r="F45" s="84"/>
      <c r="G45" s="193"/>
      <c r="H45" s="88"/>
      <c r="I45" s="64"/>
      <c r="J45" s="64"/>
      <c r="K45" s="64"/>
      <c r="L45" s="65"/>
    </row>
    <row r="46" spans="1:12" x14ac:dyDescent="0.2">
      <c r="A46" s="20"/>
      <c r="B46" s="28" t="s">
        <v>78</v>
      </c>
      <c r="C46" s="87"/>
      <c r="D46" s="20"/>
      <c r="E46" s="24"/>
      <c r="F46" s="102"/>
      <c r="G46" s="33"/>
      <c r="H46" s="91"/>
      <c r="I46" s="38"/>
      <c r="J46" s="39"/>
      <c r="K46" s="39"/>
    </row>
    <row r="47" spans="1:12" ht="36" x14ac:dyDescent="0.2">
      <c r="A47" s="6" t="s">
        <v>0</v>
      </c>
      <c r="B47" s="6" t="s">
        <v>1</v>
      </c>
      <c r="C47" s="7" t="s">
        <v>2</v>
      </c>
      <c r="D47" s="6" t="s">
        <v>3</v>
      </c>
      <c r="E47" s="8" t="s">
        <v>4</v>
      </c>
      <c r="F47" s="99" t="s">
        <v>5</v>
      </c>
      <c r="G47" s="10" t="s">
        <v>6</v>
      </c>
      <c r="H47" s="12" t="s">
        <v>21</v>
      </c>
      <c r="I47" s="11" t="s">
        <v>7</v>
      </c>
      <c r="J47" s="12" t="s">
        <v>8</v>
      </c>
      <c r="K47" s="12" t="s">
        <v>9</v>
      </c>
      <c r="L47" s="13" t="s">
        <v>10</v>
      </c>
    </row>
    <row r="48" spans="1:12" x14ac:dyDescent="0.2">
      <c r="A48" s="21">
        <v>1</v>
      </c>
      <c r="B48" s="19" t="s">
        <v>41</v>
      </c>
      <c r="C48" s="25"/>
      <c r="D48" s="25" t="s">
        <v>11</v>
      </c>
      <c r="E48" s="196">
        <v>50</v>
      </c>
      <c r="F48" s="111"/>
      <c r="G48" s="29"/>
      <c r="H48" s="15">
        <f t="shared" ref="H48:H51" si="20">F48*G48+F48</f>
        <v>0</v>
      </c>
      <c r="I48" s="197">
        <f t="shared" ref="I48:I51" si="21">E48*F48</f>
        <v>0</v>
      </c>
      <c r="J48" s="198">
        <f t="shared" ref="J48:J51" si="22">K48-I48</f>
        <v>0</v>
      </c>
      <c r="K48" s="198">
        <f t="shared" ref="K48:K51" si="23">E48*H48</f>
        <v>0</v>
      </c>
      <c r="L48" s="26"/>
    </row>
    <row r="49" spans="1:12" x14ac:dyDescent="0.2">
      <c r="A49" s="21">
        <v>2</v>
      </c>
      <c r="B49" s="19" t="s">
        <v>42</v>
      </c>
      <c r="C49" s="25"/>
      <c r="D49" s="25" t="s">
        <v>11</v>
      </c>
      <c r="E49" s="196">
        <v>10</v>
      </c>
      <c r="F49" s="111"/>
      <c r="G49" s="29"/>
      <c r="H49" s="15">
        <f t="shared" si="20"/>
        <v>0</v>
      </c>
      <c r="I49" s="197">
        <f t="shared" si="21"/>
        <v>0</v>
      </c>
      <c r="J49" s="198">
        <f t="shared" si="22"/>
        <v>0</v>
      </c>
      <c r="K49" s="198">
        <f t="shared" si="23"/>
        <v>0</v>
      </c>
      <c r="L49" s="26"/>
    </row>
    <row r="50" spans="1:12" x14ac:dyDescent="0.2">
      <c r="A50" s="21">
        <v>3</v>
      </c>
      <c r="B50" s="19" t="s">
        <v>43</v>
      </c>
      <c r="C50" s="25"/>
      <c r="D50" s="25" t="s">
        <v>11</v>
      </c>
      <c r="E50" s="196">
        <v>50</v>
      </c>
      <c r="F50" s="111"/>
      <c r="G50" s="29"/>
      <c r="H50" s="15">
        <f t="shared" si="20"/>
        <v>0</v>
      </c>
      <c r="I50" s="197">
        <f t="shared" si="21"/>
        <v>0</v>
      </c>
      <c r="J50" s="198">
        <f t="shared" si="22"/>
        <v>0</v>
      </c>
      <c r="K50" s="198">
        <f t="shared" si="23"/>
        <v>0</v>
      </c>
      <c r="L50" s="26"/>
    </row>
    <row r="51" spans="1:12" x14ac:dyDescent="0.2">
      <c r="A51" s="21">
        <v>4</v>
      </c>
      <c r="B51" s="19" t="s">
        <v>44</v>
      </c>
      <c r="C51" s="25"/>
      <c r="D51" s="25" t="s">
        <v>11</v>
      </c>
      <c r="E51" s="196">
        <v>20</v>
      </c>
      <c r="F51" s="111"/>
      <c r="G51" s="29"/>
      <c r="H51" s="15">
        <f t="shared" si="20"/>
        <v>0</v>
      </c>
      <c r="I51" s="197">
        <f t="shared" si="21"/>
        <v>0</v>
      </c>
      <c r="J51" s="198">
        <f t="shared" si="22"/>
        <v>0</v>
      </c>
      <c r="K51" s="198">
        <f t="shared" si="23"/>
        <v>0</v>
      </c>
      <c r="L51" s="26"/>
    </row>
    <row r="52" spans="1:12" x14ac:dyDescent="0.2">
      <c r="A52" s="20"/>
      <c r="B52" s="17"/>
      <c r="C52" s="20"/>
      <c r="D52" s="20"/>
      <c r="E52" s="24"/>
      <c r="F52" s="184" t="s">
        <v>13</v>
      </c>
      <c r="G52" s="51"/>
      <c r="H52" s="92"/>
      <c r="I52" s="199">
        <f>SUM(I48:I51)</f>
        <v>0</v>
      </c>
      <c r="J52" s="200">
        <f>SUM(J48:J51)</f>
        <v>0</v>
      </c>
      <c r="K52" s="200">
        <f>SUM(K48:K51)</f>
        <v>0</v>
      </c>
      <c r="L52" s="26"/>
    </row>
    <row r="53" spans="1:12" x14ac:dyDescent="0.2">
      <c r="A53" s="82"/>
      <c r="B53" s="76"/>
      <c r="C53" s="82"/>
      <c r="D53" s="82"/>
      <c r="E53" s="83"/>
      <c r="F53" s="84"/>
      <c r="G53" s="86"/>
      <c r="H53" s="90"/>
      <c r="I53" s="38"/>
      <c r="J53" s="39"/>
      <c r="K53" s="39"/>
    </row>
    <row r="54" spans="1:12" x14ac:dyDescent="0.2">
      <c r="A54" s="20"/>
      <c r="B54" s="28" t="s">
        <v>79</v>
      </c>
      <c r="C54" s="112"/>
      <c r="D54" s="20"/>
      <c r="E54" s="24"/>
      <c r="F54" s="102"/>
      <c r="G54" s="33"/>
      <c r="H54" s="91"/>
      <c r="I54" s="38"/>
      <c r="J54" s="39"/>
      <c r="K54" s="39"/>
    </row>
    <row r="55" spans="1:12" ht="36" x14ac:dyDescent="0.2">
      <c r="A55" s="6" t="s">
        <v>0</v>
      </c>
      <c r="B55" s="6" t="s">
        <v>1</v>
      </c>
      <c r="C55" s="7" t="s">
        <v>2</v>
      </c>
      <c r="D55" s="6" t="s">
        <v>3</v>
      </c>
      <c r="E55" s="8" t="s">
        <v>4</v>
      </c>
      <c r="F55" s="99" t="s">
        <v>5</v>
      </c>
      <c r="G55" s="10" t="s">
        <v>6</v>
      </c>
      <c r="H55" s="12" t="s">
        <v>21</v>
      </c>
      <c r="I55" s="11" t="s">
        <v>7</v>
      </c>
      <c r="J55" s="12" t="s">
        <v>8</v>
      </c>
      <c r="K55" s="12" t="s">
        <v>9</v>
      </c>
      <c r="L55" s="13" t="s">
        <v>10</v>
      </c>
    </row>
    <row r="56" spans="1:12" x14ac:dyDescent="0.2">
      <c r="A56" s="22">
        <v>1</v>
      </c>
      <c r="B56" s="35" t="s">
        <v>45</v>
      </c>
      <c r="C56" s="21"/>
      <c r="D56" s="30" t="s">
        <v>11</v>
      </c>
      <c r="E56" s="31">
        <v>100</v>
      </c>
      <c r="F56" s="111"/>
      <c r="G56" s="32"/>
      <c r="H56" s="15">
        <f t="shared" ref="H56:H59" si="24">F56*G56+F56</f>
        <v>0</v>
      </c>
      <c r="I56" s="14">
        <f t="shared" ref="I56:I59" si="25">E56*F56</f>
        <v>0</v>
      </c>
      <c r="J56" s="15">
        <f t="shared" ref="J56:J59" si="26">K56-I56</f>
        <v>0</v>
      </c>
      <c r="K56" s="15">
        <f t="shared" ref="K56:K59" si="27">E56*H56</f>
        <v>0</v>
      </c>
      <c r="L56" s="26"/>
    </row>
    <row r="57" spans="1:12" x14ac:dyDescent="0.2">
      <c r="A57" s="22">
        <v>2</v>
      </c>
      <c r="B57" s="35" t="s">
        <v>46</v>
      </c>
      <c r="C57" s="21"/>
      <c r="D57" s="30" t="s">
        <v>11</v>
      </c>
      <c r="E57" s="31">
        <v>200</v>
      </c>
      <c r="F57" s="111"/>
      <c r="G57" s="32"/>
      <c r="H57" s="15">
        <f t="shared" si="24"/>
        <v>0</v>
      </c>
      <c r="I57" s="14">
        <f t="shared" si="25"/>
        <v>0</v>
      </c>
      <c r="J57" s="15">
        <f t="shared" si="26"/>
        <v>0</v>
      </c>
      <c r="K57" s="15">
        <f t="shared" si="27"/>
        <v>0</v>
      </c>
      <c r="L57" s="26"/>
    </row>
    <row r="58" spans="1:12" ht="24" x14ac:dyDescent="0.2">
      <c r="A58" s="22">
        <v>3</v>
      </c>
      <c r="B58" s="35" t="s">
        <v>47</v>
      </c>
      <c r="C58" s="21"/>
      <c r="D58" s="30" t="s">
        <v>11</v>
      </c>
      <c r="E58" s="31">
        <v>200</v>
      </c>
      <c r="F58" s="111"/>
      <c r="G58" s="32"/>
      <c r="H58" s="15">
        <f t="shared" si="24"/>
        <v>0</v>
      </c>
      <c r="I58" s="14">
        <f t="shared" si="25"/>
        <v>0</v>
      </c>
      <c r="J58" s="15">
        <f t="shared" si="26"/>
        <v>0</v>
      </c>
      <c r="K58" s="15">
        <f t="shared" si="27"/>
        <v>0</v>
      </c>
      <c r="L58" s="26"/>
    </row>
    <row r="59" spans="1:12" ht="24" x14ac:dyDescent="0.2">
      <c r="A59" s="22">
        <v>4</v>
      </c>
      <c r="B59" s="35" t="s">
        <v>48</v>
      </c>
      <c r="C59" s="21"/>
      <c r="D59" s="30" t="s">
        <v>11</v>
      </c>
      <c r="E59" s="31">
        <v>20</v>
      </c>
      <c r="F59" s="111"/>
      <c r="G59" s="32"/>
      <c r="H59" s="15">
        <f t="shared" si="24"/>
        <v>0</v>
      </c>
      <c r="I59" s="14">
        <f t="shared" si="25"/>
        <v>0</v>
      </c>
      <c r="J59" s="15">
        <f t="shared" si="26"/>
        <v>0</v>
      </c>
      <c r="K59" s="15">
        <f t="shared" si="27"/>
        <v>0</v>
      </c>
      <c r="L59" s="26"/>
    </row>
    <row r="60" spans="1:12" x14ac:dyDescent="0.2">
      <c r="A60" s="54"/>
      <c r="B60" s="57"/>
      <c r="C60" s="18"/>
      <c r="D60" s="201"/>
      <c r="E60" s="202"/>
      <c r="F60" s="184" t="s">
        <v>13</v>
      </c>
      <c r="G60" s="51"/>
      <c r="H60" s="92"/>
      <c r="I60" s="80">
        <f>SUM(I56:I59)</f>
        <v>0</v>
      </c>
      <c r="J60" s="81">
        <f>SUM(J56:J59)</f>
        <v>0</v>
      </c>
      <c r="K60" s="81">
        <f>SUM(K56:K59)</f>
        <v>0</v>
      </c>
      <c r="L60" s="17"/>
    </row>
    <row r="61" spans="1:12" x14ac:dyDescent="0.2">
      <c r="A61" s="94"/>
      <c r="B61" s="95" t="s">
        <v>51</v>
      </c>
      <c r="C61" s="94"/>
      <c r="D61" s="94"/>
      <c r="E61" s="96"/>
      <c r="F61" s="181"/>
      <c r="G61" s="94"/>
      <c r="H61" s="68"/>
      <c r="I61" s="68"/>
      <c r="J61" s="68"/>
      <c r="K61" s="68"/>
      <c r="L61" s="59"/>
    </row>
    <row r="62" spans="1:12" ht="36" x14ac:dyDescent="0.2">
      <c r="A62" s="60" t="s">
        <v>0</v>
      </c>
      <c r="B62" s="60" t="s">
        <v>1</v>
      </c>
      <c r="C62" s="97" t="s">
        <v>2</v>
      </c>
      <c r="D62" s="60" t="s">
        <v>3</v>
      </c>
      <c r="E62" s="98" t="s">
        <v>4</v>
      </c>
      <c r="F62" s="99" t="s">
        <v>5</v>
      </c>
      <c r="G62" s="61" t="s">
        <v>6</v>
      </c>
      <c r="H62" s="182" t="s">
        <v>21</v>
      </c>
      <c r="I62" s="62" t="s">
        <v>7</v>
      </c>
      <c r="J62" s="63" t="s">
        <v>8</v>
      </c>
      <c r="K62" s="63" t="s">
        <v>9</v>
      </c>
      <c r="L62" s="58" t="s">
        <v>10</v>
      </c>
    </row>
    <row r="63" spans="1:12" ht="84" x14ac:dyDescent="0.2">
      <c r="A63" s="42">
        <v>1</v>
      </c>
      <c r="B63" s="43" t="s">
        <v>52</v>
      </c>
      <c r="C63" s="100"/>
      <c r="D63" s="42" t="s">
        <v>11</v>
      </c>
      <c r="E63" s="101">
        <v>6</v>
      </c>
      <c r="F63" s="111"/>
      <c r="G63" s="93"/>
      <c r="H63" s="183">
        <f t="shared" ref="H63" si="28">F63*G63+F63</f>
        <v>0</v>
      </c>
      <c r="I63" s="14">
        <f t="shared" ref="I63" si="29">E63*F63</f>
        <v>0</v>
      </c>
      <c r="J63" s="15">
        <f t="shared" ref="J63" si="30">K63-I63</f>
        <v>0</v>
      </c>
      <c r="K63" s="15">
        <f t="shared" ref="K63" si="31">E63*H63</f>
        <v>0</v>
      </c>
      <c r="L63" s="16"/>
    </row>
    <row r="64" spans="1:12" x14ac:dyDescent="0.2">
      <c r="A64" s="94"/>
      <c r="B64" s="59"/>
      <c r="C64" s="94"/>
      <c r="D64" s="94"/>
      <c r="E64" s="96"/>
      <c r="F64" s="184" t="s">
        <v>13</v>
      </c>
      <c r="G64" s="185"/>
      <c r="H64" s="186"/>
      <c r="I64" s="187">
        <f>SUM(I63:I63)</f>
        <v>0</v>
      </c>
      <c r="J64" s="187">
        <f>SUM(J63:J63)</f>
        <v>0</v>
      </c>
      <c r="K64" s="187">
        <f>SUM(K63:K63)</f>
        <v>0</v>
      </c>
      <c r="L64" s="43"/>
    </row>
    <row r="65" spans="1:12" x14ac:dyDescent="0.2">
      <c r="A65" s="54"/>
      <c r="B65" s="57"/>
      <c r="C65" s="18"/>
      <c r="D65" s="201"/>
      <c r="E65" s="202"/>
      <c r="F65" s="102"/>
      <c r="G65" s="51"/>
      <c r="H65" s="92"/>
      <c r="I65" s="70"/>
      <c r="J65" s="71"/>
      <c r="K65" s="71"/>
      <c r="L65" s="17"/>
    </row>
    <row r="66" spans="1:12" x14ac:dyDescent="0.2">
      <c r="A66" s="94"/>
      <c r="B66" s="95" t="s">
        <v>53</v>
      </c>
      <c r="C66" s="94"/>
      <c r="D66" s="94"/>
      <c r="E66" s="96"/>
      <c r="F66" s="181"/>
      <c r="G66" s="94"/>
      <c r="H66" s="68"/>
      <c r="I66" s="68"/>
      <c r="J66" s="68"/>
      <c r="K66" s="68"/>
      <c r="L66" s="59"/>
    </row>
    <row r="67" spans="1:12" ht="36" x14ac:dyDescent="0.2">
      <c r="A67" s="60" t="s">
        <v>0</v>
      </c>
      <c r="B67" s="60" t="s">
        <v>1</v>
      </c>
      <c r="C67" s="97" t="s">
        <v>2</v>
      </c>
      <c r="D67" s="60" t="s">
        <v>3</v>
      </c>
      <c r="E67" s="98" t="s">
        <v>4</v>
      </c>
      <c r="F67" s="99" t="s">
        <v>5</v>
      </c>
      <c r="G67" s="61" t="s">
        <v>6</v>
      </c>
      <c r="H67" s="182" t="s">
        <v>21</v>
      </c>
      <c r="I67" s="62" t="s">
        <v>7</v>
      </c>
      <c r="J67" s="63" t="s">
        <v>8</v>
      </c>
      <c r="K67" s="63" t="s">
        <v>9</v>
      </c>
      <c r="L67" s="58" t="s">
        <v>10</v>
      </c>
    </row>
    <row r="68" spans="1:12" ht="48" x14ac:dyDescent="0.2">
      <c r="A68" s="42">
        <v>1</v>
      </c>
      <c r="B68" s="43" t="s">
        <v>54</v>
      </c>
      <c r="C68" s="100"/>
      <c r="D68" s="42" t="s">
        <v>11</v>
      </c>
      <c r="E68" s="101">
        <v>15</v>
      </c>
      <c r="F68" s="111"/>
      <c r="G68" s="93"/>
      <c r="H68" s="183">
        <f t="shared" ref="H68" si="32">F68*G68+F68</f>
        <v>0</v>
      </c>
      <c r="I68" s="14">
        <f t="shared" ref="I68" si="33">E68*F68</f>
        <v>0</v>
      </c>
      <c r="J68" s="15">
        <f t="shared" ref="J68" si="34">K68-I68</f>
        <v>0</v>
      </c>
      <c r="K68" s="15">
        <f t="shared" ref="K68" si="35">E68*H68</f>
        <v>0</v>
      </c>
      <c r="L68" s="16"/>
    </row>
    <row r="69" spans="1:12" x14ac:dyDescent="0.2">
      <c r="A69" s="94"/>
      <c r="B69" s="59"/>
      <c r="C69" s="94"/>
      <c r="D69" s="94"/>
      <c r="E69" s="96"/>
      <c r="F69" s="184" t="s">
        <v>13</v>
      </c>
      <c r="G69" s="185"/>
      <c r="H69" s="186"/>
      <c r="I69" s="187">
        <f>SUM(I68:I68)</f>
        <v>0</v>
      </c>
      <c r="J69" s="187">
        <f>SUM(J68:J68)</f>
        <v>0</v>
      </c>
      <c r="K69" s="187">
        <f>SUM(K68:K68)</f>
        <v>0</v>
      </c>
      <c r="L69" s="43"/>
    </row>
    <row r="70" spans="1:12" x14ac:dyDescent="0.2">
      <c r="A70" s="54"/>
      <c r="B70" s="57"/>
      <c r="C70" s="18"/>
      <c r="D70" s="201"/>
      <c r="E70" s="202"/>
      <c r="F70" s="102"/>
      <c r="G70" s="51"/>
      <c r="H70" s="92"/>
      <c r="I70" s="70"/>
      <c r="J70" s="71"/>
      <c r="K70" s="71"/>
      <c r="L70" s="17"/>
    </row>
    <row r="71" spans="1:12" x14ac:dyDescent="0.2">
      <c r="A71" s="94"/>
      <c r="B71" s="95" t="s">
        <v>55</v>
      </c>
      <c r="C71" s="94"/>
      <c r="D71" s="94"/>
      <c r="E71" s="96"/>
      <c r="F71" s="181"/>
      <c r="G71" s="94"/>
      <c r="H71" s="68"/>
      <c r="I71" s="68"/>
      <c r="J71" s="68"/>
      <c r="K71" s="68"/>
      <c r="L71" s="59"/>
    </row>
    <row r="72" spans="1:12" ht="36" x14ac:dyDescent="0.2">
      <c r="A72" s="60" t="s">
        <v>0</v>
      </c>
      <c r="B72" s="60" t="s">
        <v>1</v>
      </c>
      <c r="C72" s="97" t="s">
        <v>2</v>
      </c>
      <c r="D72" s="60" t="s">
        <v>3</v>
      </c>
      <c r="E72" s="98" t="s">
        <v>4</v>
      </c>
      <c r="F72" s="99" t="s">
        <v>5</v>
      </c>
      <c r="G72" s="61" t="s">
        <v>6</v>
      </c>
      <c r="H72" s="182" t="s">
        <v>21</v>
      </c>
      <c r="I72" s="62" t="s">
        <v>7</v>
      </c>
      <c r="J72" s="63" t="s">
        <v>8</v>
      </c>
      <c r="K72" s="63" t="s">
        <v>9</v>
      </c>
      <c r="L72" s="58" t="s">
        <v>10</v>
      </c>
    </row>
    <row r="73" spans="1:12" x14ac:dyDescent="0.2">
      <c r="A73" s="42">
        <v>1</v>
      </c>
      <c r="B73" s="43" t="s">
        <v>56</v>
      </c>
      <c r="C73" s="100"/>
      <c r="D73" s="42" t="s">
        <v>11</v>
      </c>
      <c r="E73" s="101">
        <v>50</v>
      </c>
      <c r="F73" s="111"/>
      <c r="G73" s="93"/>
      <c r="H73" s="183">
        <f t="shared" ref="H73" si="36">F73*G73+F73</f>
        <v>0</v>
      </c>
      <c r="I73" s="14">
        <f t="shared" ref="I73" si="37">E73*F73</f>
        <v>0</v>
      </c>
      <c r="J73" s="15">
        <f t="shared" ref="J73" si="38">K73-I73</f>
        <v>0</v>
      </c>
      <c r="K73" s="15">
        <f t="shared" ref="K73" si="39">E73*H73</f>
        <v>0</v>
      </c>
      <c r="L73" s="16"/>
    </row>
    <row r="74" spans="1:12" x14ac:dyDescent="0.2">
      <c r="A74" s="94"/>
      <c r="B74" s="59"/>
      <c r="C74" s="94"/>
      <c r="D74" s="94"/>
      <c r="E74" s="96"/>
      <c r="F74" s="184" t="s">
        <v>13</v>
      </c>
      <c r="G74" s="185"/>
      <c r="H74" s="186"/>
      <c r="I74" s="187">
        <f>SUM(I73:I73)</f>
        <v>0</v>
      </c>
      <c r="J74" s="187">
        <f>SUM(J73:J73)</f>
        <v>0</v>
      </c>
      <c r="K74" s="187">
        <f>SUM(K73:K73)</f>
        <v>0</v>
      </c>
      <c r="L74" s="43"/>
    </row>
    <row r="75" spans="1:12" x14ac:dyDescent="0.2">
      <c r="A75" s="54"/>
      <c r="B75" s="57"/>
      <c r="C75" s="18"/>
      <c r="D75" s="201"/>
      <c r="E75" s="202"/>
      <c r="F75" s="102"/>
      <c r="G75" s="51"/>
      <c r="H75" s="92"/>
      <c r="I75" s="70"/>
      <c r="J75" s="71"/>
      <c r="K75" s="71"/>
      <c r="L75" s="17"/>
    </row>
    <row r="76" spans="1:12" x14ac:dyDescent="0.2">
      <c r="A76" s="94"/>
      <c r="B76" s="95" t="s">
        <v>57</v>
      </c>
      <c r="C76" s="94"/>
      <c r="D76" s="94"/>
      <c r="E76" s="96"/>
      <c r="F76" s="181"/>
      <c r="G76" s="94"/>
      <c r="H76" s="68"/>
      <c r="I76" s="68"/>
      <c r="J76" s="68"/>
      <c r="K76" s="68"/>
      <c r="L76" s="59"/>
    </row>
    <row r="77" spans="1:12" ht="36" x14ac:dyDescent="0.2">
      <c r="A77" s="60" t="s">
        <v>0</v>
      </c>
      <c r="B77" s="60" t="s">
        <v>1</v>
      </c>
      <c r="C77" s="97" t="s">
        <v>2</v>
      </c>
      <c r="D77" s="60" t="s">
        <v>3</v>
      </c>
      <c r="E77" s="98" t="s">
        <v>4</v>
      </c>
      <c r="F77" s="99" t="s">
        <v>5</v>
      </c>
      <c r="G77" s="61" t="s">
        <v>6</v>
      </c>
      <c r="H77" s="182" t="s">
        <v>21</v>
      </c>
      <c r="I77" s="62" t="s">
        <v>7</v>
      </c>
      <c r="J77" s="63" t="s">
        <v>8</v>
      </c>
      <c r="K77" s="63" t="s">
        <v>9</v>
      </c>
      <c r="L77" s="58" t="s">
        <v>10</v>
      </c>
    </row>
    <row r="78" spans="1:12" ht="48" x14ac:dyDescent="0.2">
      <c r="A78" s="42">
        <v>1</v>
      </c>
      <c r="B78" s="43" t="s">
        <v>58</v>
      </c>
      <c r="C78" s="100"/>
      <c r="D78" s="42" t="s">
        <v>11</v>
      </c>
      <c r="E78" s="101">
        <v>5</v>
      </c>
      <c r="F78" s="111"/>
      <c r="G78" s="93"/>
      <c r="H78" s="183">
        <f t="shared" ref="H78" si="40">F78*G78+F78</f>
        <v>0</v>
      </c>
      <c r="I78" s="14">
        <f t="shared" ref="I78" si="41">E78*F78</f>
        <v>0</v>
      </c>
      <c r="J78" s="15">
        <f t="shared" ref="J78" si="42">K78-I78</f>
        <v>0</v>
      </c>
      <c r="K78" s="15">
        <f t="shared" ref="K78" si="43">E78*H78</f>
        <v>0</v>
      </c>
      <c r="L78" s="16"/>
    </row>
    <row r="79" spans="1:12" x14ac:dyDescent="0.2">
      <c r="A79" s="94"/>
      <c r="B79" s="59"/>
      <c r="C79" s="94"/>
      <c r="D79" s="94"/>
      <c r="E79" s="96"/>
      <c r="F79" s="184" t="s">
        <v>13</v>
      </c>
      <c r="G79" s="185"/>
      <c r="H79" s="186"/>
      <c r="I79" s="187">
        <f>SUM(I78:I78)</f>
        <v>0</v>
      </c>
      <c r="J79" s="187">
        <f>SUM(J78:J78)</f>
        <v>0</v>
      </c>
      <c r="K79" s="187">
        <f>SUM(K78:K78)</f>
        <v>0</v>
      </c>
      <c r="L79" s="43"/>
    </row>
    <row r="80" spans="1:12" x14ac:dyDescent="0.2">
      <c r="A80" s="54"/>
      <c r="B80" s="57"/>
      <c r="C80" s="18"/>
      <c r="D80" s="201"/>
      <c r="E80" s="202"/>
      <c r="F80" s="102"/>
      <c r="G80" s="51"/>
      <c r="H80" s="92"/>
      <c r="I80" s="70"/>
      <c r="J80" s="71"/>
      <c r="K80" s="71"/>
      <c r="L80" s="17"/>
    </row>
    <row r="81" spans="1:12" x14ac:dyDescent="0.2">
      <c r="A81" s="94"/>
      <c r="B81" s="95" t="s">
        <v>59</v>
      </c>
      <c r="C81" s="94"/>
      <c r="D81" s="94"/>
      <c r="E81" s="96"/>
      <c r="F81" s="181"/>
      <c r="G81" s="94"/>
      <c r="H81" s="68"/>
      <c r="I81" s="68"/>
      <c r="J81" s="68"/>
      <c r="K81" s="68"/>
      <c r="L81" s="59"/>
    </row>
    <row r="82" spans="1:12" ht="36" x14ac:dyDescent="0.2">
      <c r="A82" s="60" t="s">
        <v>0</v>
      </c>
      <c r="B82" s="60" t="s">
        <v>1</v>
      </c>
      <c r="C82" s="97" t="s">
        <v>2</v>
      </c>
      <c r="D82" s="60" t="s">
        <v>3</v>
      </c>
      <c r="E82" s="98" t="s">
        <v>4</v>
      </c>
      <c r="F82" s="99" t="s">
        <v>5</v>
      </c>
      <c r="G82" s="61" t="s">
        <v>6</v>
      </c>
      <c r="H82" s="182" t="s">
        <v>21</v>
      </c>
      <c r="I82" s="62" t="s">
        <v>7</v>
      </c>
      <c r="J82" s="63" t="s">
        <v>8</v>
      </c>
      <c r="K82" s="63" t="s">
        <v>9</v>
      </c>
      <c r="L82" s="58" t="s">
        <v>10</v>
      </c>
    </row>
    <row r="83" spans="1:12" ht="24" x14ac:dyDescent="0.2">
      <c r="A83" s="42">
        <v>1</v>
      </c>
      <c r="B83" s="43" t="s">
        <v>60</v>
      </c>
      <c r="C83" s="100"/>
      <c r="D83" s="42" t="s">
        <v>11</v>
      </c>
      <c r="E83" s="101">
        <v>20</v>
      </c>
      <c r="F83" s="111"/>
      <c r="G83" s="93"/>
      <c r="H83" s="183">
        <f t="shared" ref="H83" si="44">F83*G83+F83</f>
        <v>0</v>
      </c>
      <c r="I83" s="14">
        <f t="shared" ref="I83" si="45">E83*F83</f>
        <v>0</v>
      </c>
      <c r="J83" s="15">
        <f t="shared" ref="J83" si="46">K83-I83</f>
        <v>0</v>
      </c>
      <c r="K83" s="15">
        <f t="shared" ref="K83" si="47">E83*H83</f>
        <v>0</v>
      </c>
      <c r="L83" s="16"/>
    </row>
    <row r="84" spans="1:12" x14ac:dyDescent="0.2">
      <c r="A84" s="94"/>
      <c r="B84" s="59"/>
      <c r="C84" s="94"/>
      <c r="D84" s="94"/>
      <c r="E84" s="96"/>
      <c r="F84" s="184" t="s">
        <v>13</v>
      </c>
      <c r="G84" s="185"/>
      <c r="H84" s="186"/>
      <c r="I84" s="187">
        <f>SUM(I83:I83)</f>
        <v>0</v>
      </c>
      <c r="J84" s="187">
        <f>SUM(J83:J83)</f>
        <v>0</v>
      </c>
      <c r="K84" s="187">
        <f>SUM(K83:K83)</f>
        <v>0</v>
      </c>
      <c r="L84" s="43"/>
    </row>
    <row r="85" spans="1:12" x14ac:dyDescent="0.2">
      <c r="A85" s="54"/>
      <c r="B85" s="57"/>
      <c r="C85" s="18"/>
      <c r="D85" s="201"/>
      <c r="E85" s="202"/>
      <c r="F85" s="102"/>
      <c r="G85" s="51"/>
      <c r="H85" s="92"/>
      <c r="I85" s="70"/>
      <c r="J85" s="71"/>
      <c r="K85" s="71"/>
      <c r="L85" s="17"/>
    </row>
    <row r="86" spans="1:12" x14ac:dyDescent="0.2">
      <c r="A86" s="94"/>
      <c r="B86" s="95" t="s">
        <v>61</v>
      </c>
      <c r="C86" s="94"/>
      <c r="D86" s="94"/>
      <c r="E86" s="96"/>
      <c r="F86" s="181"/>
      <c r="G86" s="94"/>
      <c r="H86" s="68"/>
      <c r="I86" s="68"/>
      <c r="J86" s="68"/>
      <c r="K86" s="68"/>
      <c r="L86" s="59"/>
    </row>
    <row r="87" spans="1:12" ht="36" x14ac:dyDescent="0.2">
      <c r="A87" s="60" t="s">
        <v>0</v>
      </c>
      <c r="B87" s="60" t="s">
        <v>1</v>
      </c>
      <c r="C87" s="97" t="s">
        <v>2</v>
      </c>
      <c r="D87" s="60" t="s">
        <v>3</v>
      </c>
      <c r="E87" s="98" t="s">
        <v>4</v>
      </c>
      <c r="F87" s="99" t="s">
        <v>5</v>
      </c>
      <c r="G87" s="61" t="s">
        <v>6</v>
      </c>
      <c r="H87" s="182" t="s">
        <v>21</v>
      </c>
      <c r="I87" s="62" t="s">
        <v>7</v>
      </c>
      <c r="J87" s="63" t="s">
        <v>8</v>
      </c>
      <c r="K87" s="63" t="s">
        <v>9</v>
      </c>
      <c r="L87" s="58" t="s">
        <v>10</v>
      </c>
    </row>
    <row r="88" spans="1:12" ht="60" x14ac:dyDescent="0.2">
      <c r="A88" s="42">
        <v>1</v>
      </c>
      <c r="B88" s="43" t="s">
        <v>62</v>
      </c>
      <c r="C88" s="100"/>
      <c r="D88" s="42" t="s">
        <v>11</v>
      </c>
      <c r="E88" s="101">
        <v>30</v>
      </c>
      <c r="F88" s="111"/>
      <c r="G88" s="93"/>
      <c r="H88" s="183">
        <f t="shared" ref="H88" si="48">F88*G88+F88</f>
        <v>0</v>
      </c>
      <c r="I88" s="14">
        <f t="shared" ref="I88" si="49">E88*F88</f>
        <v>0</v>
      </c>
      <c r="J88" s="15">
        <f t="shared" ref="J88" si="50">K88-I88</f>
        <v>0</v>
      </c>
      <c r="K88" s="15">
        <f t="shared" ref="K88" si="51">E88*H88</f>
        <v>0</v>
      </c>
      <c r="L88" s="16"/>
    </row>
    <row r="89" spans="1:12" x14ac:dyDescent="0.2">
      <c r="A89" s="94"/>
      <c r="B89" s="59"/>
      <c r="C89" s="94"/>
      <c r="D89" s="94"/>
      <c r="E89" s="96"/>
      <c r="F89" s="184" t="s">
        <v>13</v>
      </c>
      <c r="G89" s="185"/>
      <c r="H89" s="186"/>
      <c r="I89" s="187">
        <f>SUM(I88:I88)</f>
        <v>0</v>
      </c>
      <c r="J89" s="187">
        <f>SUM(J88:J88)</f>
        <v>0</v>
      </c>
      <c r="K89" s="187">
        <f>SUM(K88:K88)</f>
        <v>0</v>
      </c>
      <c r="L89" s="43"/>
    </row>
    <row r="90" spans="1:12" x14ac:dyDescent="0.2">
      <c r="A90" s="54"/>
      <c r="B90" s="57"/>
      <c r="C90" s="18"/>
      <c r="D90" s="201"/>
      <c r="E90" s="202"/>
      <c r="F90" s="102"/>
      <c r="G90" s="51"/>
      <c r="H90" s="92"/>
      <c r="I90" s="70"/>
      <c r="J90" s="71"/>
      <c r="K90" s="71"/>
      <c r="L90" s="17"/>
    </row>
    <row r="91" spans="1:12" x14ac:dyDescent="0.2">
      <c r="A91" s="94"/>
      <c r="B91" s="95" t="s">
        <v>63</v>
      </c>
      <c r="C91" s="94"/>
      <c r="D91" s="94"/>
      <c r="E91" s="96"/>
      <c r="F91" s="181"/>
      <c r="G91" s="94"/>
      <c r="H91" s="68"/>
      <c r="I91" s="68"/>
      <c r="J91" s="68"/>
      <c r="K91" s="68"/>
      <c r="L91" s="59"/>
    </row>
    <row r="92" spans="1:12" ht="36" x14ac:dyDescent="0.2">
      <c r="A92" s="60" t="s">
        <v>0</v>
      </c>
      <c r="B92" s="60" t="s">
        <v>1</v>
      </c>
      <c r="C92" s="97" t="s">
        <v>2</v>
      </c>
      <c r="D92" s="60" t="s">
        <v>3</v>
      </c>
      <c r="E92" s="98" t="s">
        <v>4</v>
      </c>
      <c r="F92" s="99" t="s">
        <v>5</v>
      </c>
      <c r="G92" s="61" t="s">
        <v>6</v>
      </c>
      <c r="H92" s="182" t="s">
        <v>21</v>
      </c>
      <c r="I92" s="62" t="s">
        <v>7</v>
      </c>
      <c r="J92" s="63" t="s">
        <v>8</v>
      </c>
      <c r="K92" s="63" t="s">
        <v>9</v>
      </c>
      <c r="L92" s="58" t="s">
        <v>10</v>
      </c>
    </row>
    <row r="93" spans="1:12" ht="48" x14ac:dyDescent="0.2">
      <c r="A93" s="42">
        <v>1</v>
      </c>
      <c r="B93" s="43" t="s">
        <v>64</v>
      </c>
      <c r="C93" s="100"/>
      <c r="D93" s="42" t="s">
        <v>11</v>
      </c>
      <c r="E93" s="101">
        <v>4</v>
      </c>
      <c r="F93" s="111"/>
      <c r="G93" s="93"/>
      <c r="H93" s="183">
        <f t="shared" ref="H93" si="52">F93*G93+F93</f>
        <v>0</v>
      </c>
      <c r="I93" s="14">
        <f t="shared" ref="I93" si="53">E93*F93</f>
        <v>0</v>
      </c>
      <c r="J93" s="15">
        <f t="shared" ref="J93" si="54">K93-I93</f>
        <v>0</v>
      </c>
      <c r="K93" s="15">
        <f t="shared" ref="K93" si="55">E93*H93</f>
        <v>0</v>
      </c>
      <c r="L93" s="16"/>
    </row>
    <row r="94" spans="1:12" x14ac:dyDescent="0.2">
      <c r="A94" s="94"/>
      <c r="B94" s="59"/>
      <c r="C94" s="94"/>
      <c r="D94" s="94"/>
      <c r="E94" s="96"/>
      <c r="F94" s="184" t="s">
        <v>13</v>
      </c>
      <c r="G94" s="185"/>
      <c r="H94" s="186"/>
      <c r="I94" s="187">
        <f>SUM(I93:I93)</f>
        <v>0</v>
      </c>
      <c r="J94" s="187">
        <f>SUM(J93:J93)</f>
        <v>0</v>
      </c>
      <c r="K94" s="187">
        <f>SUM(K93:K93)</f>
        <v>0</v>
      </c>
      <c r="L94" s="43"/>
    </row>
    <row r="95" spans="1:12" x14ac:dyDescent="0.2">
      <c r="A95" s="54"/>
      <c r="B95" s="57"/>
      <c r="C95" s="18"/>
      <c r="D95" s="201"/>
      <c r="E95" s="202"/>
      <c r="F95" s="102"/>
      <c r="G95" s="51"/>
      <c r="H95" s="92"/>
      <c r="I95" s="70"/>
      <c r="J95" s="71"/>
      <c r="K95" s="71"/>
      <c r="L95" s="17"/>
    </row>
    <row r="96" spans="1:12" x14ac:dyDescent="0.2">
      <c r="A96" s="94"/>
      <c r="B96" s="95" t="s">
        <v>65</v>
      </c>
      <c r="C96" s="94"/>
      <c r="D96" s="94"/>
      <c r="E96" s="96"/>
      <c r="F96" s="181"/>
      <c r="G96" s="94"/>
      <c r="H96" s="68"/>
      <c r="I96" s="68"/>
      <c r="J96" s="68"/>
      <c r="K96" s="68"/>
      <c r="L96" s="59"/>
    </row>
    <row r="97" spans="1:12" ht="36" x14ac:dyDescent="0.2">
      <c r="A97" s="60" t="s">
        <v>0</v>
      </c>
      <c r="B97" s="60" t="s">
        <v>1</v>
      </c>
      <c r="C97" s="97" t="s">
        <v>2</v>
      </c>
      <c r="D97" s="60" t="s">
        <v>3</v>
      </c>
      <c r="E97" s="98" t="s">
        <v>4</v>
      </c>
      <c r="F97" s="99" t="s">
        <v>5</v>
      </c>
      <c r="G97" s="61" t="s">
        <v>6</v>
      </c>
      <c r="H97" s="182" t="s">
        <v>21</v>
      </c>
      <c r="I97" s="62" t="s">
        <v>7</v>
      </c>
      <c r="J97" s="63" t="s">
        <v>8</v>
      </c>
      <c r="K97" s="63" t="s">
        <v>9</v>
      </c>
      <c r="L97" s="58" t="s">
        <v>10</v>
      </c>
    </row>
    <row r="98" spans="1:12" ht="24" x14ac:dyDescent="0.2">
      <c r="A98" s="42">
        <v>1</v>
      </c>
      <c r="B98" s="43" t="s">
        <v>66</v>
      </c>
      <c r="C98" s="100"/>
      <c r="D98" s="42" t="s">
        <v>11</v>
      </c>
      <c r="E98" s="101">
        <v>30</v>
      </c>
      <c r="F98" s="111"/>
      <c r="G98" s="93"/>
      <c r="H98" s="183">
        <f t="shared" ref="H98" si="56">F98*G98+F98</f>
        <v>0</v>
      </c>
      <c r="I98" s="14">
        <f t="shared" ref="I98" si="57">E98*F98</f>
        <v>0</v>
      </c>
      <c r="J98" s="15">
        <f t="shared" ref="J98" si="58">K98-I98</f>
        <v>0</v>
      </c>
      <c r="K98" s="15">
        <f t="shared" ref="K98" si="59">E98*H98</f>
        <v>0</v>
      </c>
      <c r="L98" s="16"/>
    </row>
    <row r="99" spans="1:12" ht="24" x14ac:dyDescent="0.2">
      <c r="A99" s="42">
        <v>2</v>
      </c>
      <c r="B99" s="43" t="s">
        <v>67</v>
      </c>
      <c r="C99" s="100"/>
      <c r="D99" s="42" t="s">
        <v>11</v>
      </c>
      <c r="E99" s="101">
        <v>20</v>
      </c>
      <c r="F99" s="111"/>
      <c r="G99" s="93"/>
      <c r="H99" s="183">
        <f t="shared" ref="H99" si="60">F99*G99+F99</f>
        <v>0</v>
      </c>
      <c r="I99" s="14">
        <f t="shared" ref="I99" si="61">E99*F99</f>
        <v>0</v>
      </c>
      <c r="J99" s="15">
        <f t="shared" ref="J99" si="62">K99-I99</f>
        <v>0</v>
      </c>
      <c r="K99" s="15">
        <f t="shared" ref="K99" si="63">E99*H99</f>
        <v>0</v>
      </c>
      <c r="L99" s="16"/>
    </row>
    <row r="100" spans="1:12" x14ac:dyDescent="0.2">
      <c r="A100" s="94"/>
      <c r="B100" s="59"/>
      <c r="C100" s="94"/>
      <c r="D100" s="94"/>
      <c r="E100" s="96"/>
      <c r="F100" s="184" t="s">
        <v>13</v>
      </c>
      <c r="G100" s="185"/>
      <c r="H100" s="186"/>
      <c r="I100" s="187">
        <f>SUM(I98:I99)</f>
        <v>0</v>
      </c>
      <c r="J100" s="187">
        <f>SUM(J98:J99)</f>
        <v>0</v>
      </c>
      <c r="K100" s="187">
        <f>SUM(K98:K99)</f>
        <v>0</v>
      </c>
      <c r="L100" s="43"/>
    </row>
    <row r="101" spans="1:12" x14ac:dyDescent="0.2">
      <c r="A101" s="94"/>
      <c r="B101" s="59"/>
      <c r="C101" s="94"/>
      <c r="D101" s="94"/>
      <c r="E101" s="96"/>
      <c r="F101" s="102"/>
      <c r="G101" s="185"/>
      <c r="H101" s="186"/>
      <c r="I101" s="212"/>
      <c r="J101" s="212"/>
      <c r="K101" s="212"/>
      <c r="L101" s="213"/>
    </row>
    <row r="102" spans="1:12" x14ac:dyDescent="0.2">
      <c r="A102" s="94"/>
      <c r="B102" s="95" t="s">
        <v>81</v>
      </c>
      <c r="C102" s="94"/>
      <c r="D102" s="94"/>
      <c r="E102" s="96"/>
      <c r="F102" s="181"/>
      <c r="G102" s="94"/>
      <c r="H102" s="68"/>
      <c r="I102" s="68"/>
      <c r="J102" s="68"/>
      <c r="K102" s="68"/>
      <c r="L102" s="59"/>
    </row>
    <row r="103" spans="1:12" ht="36" x14ac:dyDescent="0.2">
      <c r="A103" s="60" t="s">
        <v>0</v>
      </c>
      <c r="B103" s="60" t="s">
        <v>1</v>
      </c>
      <c r="C103" s="97" t="s">
        <v>2</v>
      </c>
      <c r="D103" s="60" t="s">
        <v>3</v>
      </c>
      <c r="E103" s="98" t="s">
        <v>4</v>
      </c>
      <c r="F103" s="99" t="s">
        <v>5</v>
      </c>
      <c r="G103" s="61" t="s">
        <v>6</v>
      </c>
      <c r="H103" s="182" t="s">
        <v>21</v>
      </c>
      <c r="I103" s="62" t="s">
        <v>7</v>
      </c>
      <c r="J103" s="63" t="s">
        <v>8</v>
      </c>
      <c r="K103" s="63" t="s">
        <v>9</v>
      </c>
      <c r="L103" s="58" t="s">
        <v>10</v>
      </c>
    </row>
    <row r="104" spans="1:12" ht="69" customHeight="1" x14ac:dyDescent="0.2">
      <c r="A104" s="216">
        <v>1</v>
      </c>
      <c r="B104" s="214" t="s">
        <v>69</v>
      </c>
      <c r="C104" s="100"/>
      <c r="D104" s="42" t="s">
        <v>68</v>
      </c>
      <c r="E104" s="101">
        <v>8160</v>
      </c>
      <c r="F104" s="111"/>
      <c r="G104" s="93"/>
      <c r="H104" s="183">
        <f t="shared" ref="H104" si="64">F104*G104+F104</f>
        <v>0</v>
      </c>
      <c r="I104" s="14">
        <f t="shared" ref="I104" si="65">E104*F104</f>
        <v>0</v>
      </c>
      <c r="J104" s="15">
        <f t="shared" ref="J104" si="66">K104-I104</f>
        <v>0</v>
      </c>
      <c r="K104" s="15">
        <f t="shared" ref="K104" si="67">E104*H104</f>
        <v>0</v>
      </c>
      <c r="L104" s="16"/>
    </row>
    <row r="105" spans="1:12" ht="81" customHeight="1" x14ac:dyDescent="0.2">
      <c r="A105" s="217"/>
      <c r="B105" s="215"/>
      <c r="C105" s="100"/>
      <c r="D105" s="42" t="s">
        <v>68</v>
      </c>
      <c r="E105" s="101">
        <v>7800</v>
      </c>
      <c r="F105" s="111"/>
      <c r="G105" s="93"/>
      <c r="H105" s="183">
        <f t="shared" ref="H105:H108" si="68">F105*G105+F105</f>
        <v>0</v>
      </c>
      <c r="I105" s="14">
        <f t="shared" ref="I105:I108" si="69">E105*F105</f>
        <v>0</v>
      </c>
      <c r="J105" s="15">
        <f t="shared" ref="J105:J108" si="70">K105-I105</f>
        <v>0</v>
      </c>
      <c r="K105" s="15">
        <f t="shared" ref="K105:K108" si="71">E105*H105</f>
        <v>0</v>
      </c>
      <c r="L105" s="16"/>
    </row>
    <row r="106" spans="1:12" ht="64.5" customHeight="1" x14ac:dyDescent="0.2">
      <c r="A106" s="216">
        <v>2</v>
      </c>
      <c r="B106" s="214" t="s">
        <v>70</v>
      </c>
      <c r="C106" s="100"/>
      <c r="D106" s="42" t="s">
        <v>68</v>
      </c>
      <c r="E106" s="101">
        <v>100</v>
      </c>
      <c r="F106" s="111"/>
      <c r="G106" s="93"/>
      <c r="H106" s="183">
        <f t="shared" si="68"/>
        <v>0</v>
      </c>
      <c r="I106" s="14">
        <f t="shared" si="69"/>
        <v>0</v>
      </c>
      <c r="J106" s="15">
        <f t="shared" si="70"/>
        <v>0</v>
      </c>
      <c r="K106" s="15">
        <f t="shared" si="71"/>
        <v>0</v>
      </c>
      <c r="L106" s="16"/>
    </row>
    <row r="107" spans="1:12" ht="63.75" customHeight="1" x14ac:dyDescent="0.2">
      <c r="A107" s="217"/>
      <c r="B107" s="215"/>
      <c r="C107" s="100"/>
      <c r="D107" s="42" t="s">
        <v>68</v>
      </c>
      <c r="E107" s="101">
        <v>100</v>
      </c>
      <c r="F107" s="111"/>
      <c r="G107" s="93"/>
      <c r="H107" s="183">
        <f t="shared" si="68"/>
        <v>0</v>
      </c>
      <c r="I107" s="14">
        <f t="shared" si="69"/>
        <v>0</v>
      </c>
      <c r="J107" s="15">
        <f t="shared" si="70"/>
        <v>0</v>
      </c>
      <c r="K107" s="15">
        <f t="shared" si="71"/>
        <v>0</v>
      </c>
      <c r="L107" s="16"/>
    </row>
    <row r="108" spans="1:12" ht="77.25" customHeight="1" x14ac:dyDescent="0.2">
      <c r="A108" s="42">
        <v>3</v>
      </c>
      <c r="B108" s="16" t="s">
        <v>71</v>
      </c>
      <c r="C108" s="100"/>
      <c r="D108" s="42" t="s">
        <v>68</v>
      </c>
      <c r="E108" s="101">
        <v>500</v>
      </c>
      <c r="F108" s="111"/>
      <c r="G108" s="93"/>
      <c r="H108" s="183">
        <f t="shared" si="68"/>
        <v>0</v>
      </c>
      <c r="I108" s="14">
        <f t="shared" si="69"/>
        <v>0</v>
      </c>
      <c r="J108" s="15">
        <f t="shared" si="70"/>
        <v>0</v>
      </c>
      <c r="K108" s="15">
        <f t="shared" si="71"/>
        <v>0</v>
      </c>
      <c r="L108" s="16"/>
    </row>
    <row r="109" spans="1:12" x14ac:dyDescent="0.2">
      <c r="A109" s="94"/>
      <c r="B109" s="59"/>
      <c r="C109" s="94"/>
      <c r="D109" s="94"/>
      <c r="E109" s="96"/>
      <c r="F109" s="184" t="s">
        <v>13</v>
      </c>
      <c r="G109" s="185"/>
      <c r="H109" s="186"/>
      <c r="I109" s="187">
        <f>SUM(I104:I108)</f>
        <v>0</v>
      </c>
      <c r="J109" s="187">
        <f>SUM(J104:J108)</f>
        <v>0</v>
      </c>
      <c r="K109" s="187">
        <f>SUM(K104:K108)</f>
        <v>0</v>
      </c>
      <c r="L109" s="43"/>
    </row>
    <row r="110" spans="1:12" x14ac:dyDescent="0.2">
      <c r="A110" s="94"/>
      <c r="B110" s="59"/>
      <c r="C110" s="94"/>
      <c r="D110" s="94"/>
      <c r="E110" s="96"/>
      <c r="F110" s="102"/>
      <c r="G110" s="185"/>
      <c r="H110" s="186"/>
      <c r="I110" s="212"/>
      <c r="J110" s="212"/>
      <c r="K110" s="212"/>
      <c r="L110" s="213"/>
    </row>
    <row r="111" spans="1:12" x14ac:dyDescent="0.2">
      <c r="A111" s="94"/>
      <c r="B111" s="95" t="s">
        <v>82</v>
      </c>
      <c r="C111" s="94"/>
      <c r="D111" s="94"/>
      <c r="E111" s="96"/>
      <c r="F111" s="181"/>
      <c r="G111" s="94"/>
      <c r="H111" s="68"/>
      <c r="I111" s="68"/>
      <c r="J111" s="68"/>
      <c r="K111" s="68"/>
      <c r="L111" s="59"/>
    </row>
    <row r="112" spans="1:12" ht="36" x14ac:dyDescent="0.2">
      <c r="A112" s="60" t="s">
        <v>0</v>
      </c>
      <c r="B112" s="60" t="s">
        <v>1</v>
      </c>
      <c r="C112" s="97" t="s">
        <v>2</v>
      </c>
      <c r="D112" s="60" t="s">
        <v>3</v>
      </c>
      <c r="E112" s="98" t="s">
        <v>4</v>
      </c>
      <c r="F112" s="99" t="s">
        <v>5</v>
      </c>
      <c r="G112" s="61" t="s">
        <v>6</v>
      </c>
      <c r="H112" s="182" t="s">
        <v>21</v>
      </c>
      <c r="I112" s="62" t="s">
        <v>7</v>
      </c>
      <c r="J112" s="63" t="s">
        <v>8</v>
      </c>
      <c r="K112" s="63" t="s">
        <v>9</v>
      </c>
      <c r="L112" s="58" t="s">
        <v>10</v>
      </c>
    </row>
    <row r="113" spans="1:12" ht="144" x14ac:dyDescent="0.2">
      <c r="A113" s="42">
        <v>1</v>
      </c>
      <c r="B113" s="43" t="s">
        <v>80</v>
      </c>
      <c r="C113" s="100"/>
      <c r="D113" s="42" t="s">
        <v>11</v>
      </c>
      <c r="E113" s="101">
        <v>13500</v>
      </c>
      <c r="F113" s="111"/>
      <c r="G113" s="93"/>
      <c r="H113" s="183">
        <f t="shared" ref="H113" si="72">F113*G113+F113</f>
        <v>0</v>
      </c>
      <c r="I113" s="14">
        <f t="shared" ref="I113" si="73">E113*F113</f>
        <v>0</v>
      </c>
      <c r="J113" s="15">
        <f t="shared" ref="J113" si="74">K113-I113</f>
        <v>0</v>
      </c>
      <c r="K113" s="15">
        <f t="shared" ref="K113" si="75">E113*H113</f>
        <v>0</v>
      </c>
      <c r="L113" s="16">
        <v>1</v>
      </c>
    </row>
    <row r="114" spans="1:12" x14ac:dyDescent="0.2">
      <c r="A114" s="94"/>
      <c r="B114" s="59"/>
      <c r="C114" s="94"/>
      <c r="D114" s="94"/>
      <c r="E114" s="96"/>
      <c r="F114" s="184" t="s">
        <v>13</v>
      </c>
      <c r="G114" s="185"/>
      <c r="H114" s="186"/>
      <c r="I114" s="187">
        <f>SUM(I113:I113)</f>
        <v>0</v>
      </c>
      <c r="J114" s="187">
        <f>SUM(J113:J113)</f>
        <v>0</v>
      </c>
      <c r="K114" s="187">
        <f>SUM(K113:K113)</f>
        <v>0</v>
      </c>
      <c r="L114" s="43"/>
    </row>
    <row r="115" spans="1:12" x14ac:dyDescent="0.2">
      <c r="A115" s="94"/>
      <c r="B115" s="59"/>
      <c r="C115" s="94"/>
      <c r="D115" s="94"/>
      <c r="E115" s="96"/>
      <c r="F115" s="102"/>
      <c r="G115" s="185"/>
      <c r="H115" s="186"/>
      <c r="I115" s="212"/>
      <c r="J115" s="212"/>
      <c r="K115" s="212"/>
      <c r="L115" s="213"/>
    </row>
    <row r="116" spans="1:12" x14ac:dyDescent="0.2">
      <c r="A116" s="54"/>
      <c r="B116" s="57"/>
      <c r="C116" s="18"/>
      <c r="D116" s="201"/>
      <c r="E116" s="202"/>
      <c r="F116" s="102"/>
      <c r="G116" s="51"/>
      <c r="H116" s="92"/>
      <c r="I116" s="70"/>
      <c r="J116" s="71"/>
      <c r="K116" s="71"/>
      <c r="L116" s="17"/>
    </row>
    <row r="117" spans="1:12" x14ac:dyDescent="0.2">
      <c r="A117" s="20"/>
      <c r="B117" s="17"/>
      <c r="C117" s="20"/>
      <c r="D117" s="205"/>
      <c r="E117" s="206"/>
      <c r="F117" s="207"/>
      <c r="G117" s="208"/>
      <c r="H117" s="209"/>
      <c r="I117" s="210"/>
      <c r="J117" s="69"/>
      <c r="K117" s="69"/>
      <c r="L117" s="17"/>
    </row>
    <row r="118" spans="1:12" ht="25.5" x14ac:dyDescent="0.2">
      <c r="B118" s="44" t="s">
        <v>15</v>
      </c>
      <c r="F118" s="45" t="s">
        <v>16</v>
      </c>
      <c r="G118" s="46"/>
      <c r="H118" s="45"/>
      <c r="I118" s="45">
        <f>I114+I109+I100+I94+I89+I84+I79+I74+I69+I64+I60+I52+I44+I33+I27+I17+I8</f>
        <v>0</v>
      </c>
      <c r="J118" s="45">
        <f>K118-I118</f>
        <v>0</v>
      </c>
      <c r="K118" s="45">
        <f>K114+K109+K100+K94+K89+K84+K79+K74+K69+K64+K60+K52+K44+K33+K27+K17+K8</f>
        <v>0</v>
      </c>
    </row>
    <row r="119" spans="1:12" ht="51" x14ac:dyDescent="0.2">
      <c r="B119" s="47" t="s">
        <v>17</v>
      </c>
      <c r="F119" s="45" t="s">
        <v>18</v>
      </c>
      <c r="G119" s="46"/>
      <c r="H119" s="45"/>
      <c r="I119" s="45">
        <f>I118/4.2249</f>
        <v>0</v>
      </c>
    </row>
    <row r="120" spans="1:12" x14ac:dyDescent="0.2">
      <c r="F120" s="45"/>
      <c r="G120" s="46"/>
      <c r="H120" s="45"/>
      <c r="I120" s="45"/>
    </row>
  </sheetData>
  <mergeCells count="4">
    <mergeCell ref="B104:B105"/>
    <mergeCell ref="B106:B107"/>
    <mergeCell ref="A104:A105"/>
    <mergeCell ref="A106:A107"/>
  </mergeCells>
  <pageMargins left="0.44" right="0.43" top="0.39370078740157483" bottom="0.39370078740157483" header="0" footer="0.51181102362204722"/>
  <pageSetup paperSize="9" scale="70" orientation="landscape" horizontalDpi="4294967294" r:id="rId1"/>
  <headerFooter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Zbigniew Kawałek</dc:creator>
  <cp:lastModifiedBy>Zbigniew Kawałek</cp:lastModifiedBy>
  <cp:lastPrinted>2015-04-08T06:08:18Z</cp:lastPrinted>
  <dcterms:created xsi:type="dcterms:W3CDTF">2014-01-27T14:03:12Z</dcterms:created>
  <dcterms:modified xsi:type="dcterms:W3CDTF">2015-04-15T10:52:00Z</dcterms:modified>
</cp:coreProperties>
</file>