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9320" windowHeight="7635"/>
  </bookViews>
  <sheets>
    <sheet name="Arkusz1" sheetId="1" r:id="rId1"/>
    <sheet name="Arkusz2" sheetId="2" r:id="rId2"/>
    <sheet name="Arkusz3" sheetId="3" r:id="rId3"/>
  </sheets>
  <definedNames>
    <definedName name="_xlnm.Print_Area" localSheetId="0">Arkusz1!$A$1:$L$39</definedName>
  </definedNames>
  <calcPr calcId="145621" iterateDelta="1E-4"/>
</workbook>
</file>

<file path=xl/calcChain.xml><?xml version="1.0" encoding="utf-8"?>
<calcChain xmlns="http://schemas.openxmlformats.org/spreadsheetml/2006/main">
  <c r="J7" i="1" l="1"/>
  <c r="H7" i="1"/>
  <c r="L7" i="1" s="1"/>
  <c r="K7" i="1" s="1"/>
  <c r="J34" i="1" l="1"/>
  <c r="J35" i="1" s="1"/>
  <c r="H34" i="1"/>
  <c r="L34" i="1" s="1"/>
  <c r="L35" i="1" s="1"/>
  <c r="J28" i="1"/>
  <c r="J29" i="1" s="1"/>
  <c r="H28" i="1"/>
  <c r="L28" i="1" s="1"/>
  <c r="L29" i="1" s="1"/>
  <c r="J22" i="1"/>
  <c r="J23" i="1" s="1"/>
  <c r="H22" i="1"/>
  <c r="L22" i="1" s="1"/>
  <c r="J15" i="1"/>
  <c r="H15" i="1"/>
  <c r="L15" i="1" s="1"/>
  <c r="K15" i="1" s="1"/>
  <c r="K34" i="1" l="1"/>
  <c r="K35" i="1" s="1"/>
  <c r="K28" i="1"/>
  <c r="K29" i="1" s="1"/>
  <c r="L23" i="1"/>
  <c r="K22" i="1"/>
  <c r="K23" i="1" s="1"/>
  <c r="J14" i="1" l="1"/>
  <c r="J16" i="1" s="1"/>
  <c r="H14" i="1"/>
  <c r="L14" i="1" s="1"/>
  <c r="J6" i="1"/>
  <c r="J8" i="1" s="1"/>
  <c r="H6" i="1"/>
  <c r="L6" i="1" s="1"/>
  <c r="L8" i="1" s="1"/>
  <c r="J37" i="1" l="1"/>
  <c r="J39" i="1" s="1"/>
  <c r="K14" i="1"/>
  <c r="K16" i="1" s="1"/>
  <c r="L16" i="1"/>
  <c r="K6" i="1"/>
  <c r="K8" i="1" s="1"/>
  <c r="L37" i="1" l="1"/>
  <c r="K37" i="1" s="1"/>
</calcChain>
</file>

<file path=xl/sharedStrings.xml><?xml version="1.0" encoding="utf-8"?>
<sst xmlns="http://schemas.openxmlformats.org/spreadsheetml/2006/main" count="109" uniqueCount="39">
  <si>
    <t>Lp.</t>
  </si>
  <si>
    <t>Nr katalogowy  /Nazwa jak na fakturze</t>
  </si>
  <si>
    <t>jm</t>
  </si>
  <si>
    <t>Ilość</t>
  </si>
  <si>
    <t>cena jednostkowa netto</t>
  </si>
  <si>
    <t>VAT %</t>
  </si>
  <si>
    <t>Wartość netto</t>
  </si>
  <si>
    <t>Wartość VAT</t>
  </si>
  <si>
    <t>Wartość brutto</t>
  </si>
  <si>
    <t>op</t>
  </si>
  <si>
    <t>Razem</t>
  </si>
  <si>
    <t>cena jednostkowa brutto</t>
  </si>
  <si>
    <t>Nazwa</t>
  </si>
  <si>
    <t xml:space="preserve">Rękawice diagnostyczne nitrylowe o obniżonej grubości. </t>
  </si>
  <si>
    <t>Opis przedmiotu zamówienia</t>
  </si>
  <si>
    <t>Rękawice diagnostyczne nitrylowe o obniżonej grubości do uchwytów naściennych</t>
  </si>
  <si>
    <t>Podsumowanie</t>
  </si>
  <si>
    <t>Zadanie nr 1 - Rękawice nitrylowe</t>
  </si>
  <si>
    <t>Sprawa P/37/08/2016/RN</t>
  </si>
  <si>
    <t>Uchwyty naścienne do Rękawic nitrylowych</t>
  </si>
  <si>
    <t>szt</t>
  </si>
  <si>
    <t>Uwaga!</t>
  </si>
  <si>
    <t>Zamawiający przyjął ilość dla opakowań jednostkowych po 100 szt</t>
  </si>
  <si>
    <t>Zadanie nr 3 - Rękawice nitrylowe dla osób uczulonych</t>
  </si>
  <si>
    <t>Zadanie nr 4 - Rękawice nitrylowe do zestawów reanimacyjnych</t>
  </si>
  <si>
    <t>Zadanie nr 5 - Rękawice nitrylowe do cytostatyków</t>
  </si>
  <si>
    <t>1.</t>
  </si>
  <si>
    <t>2.</t>
  </si>
  <si>
    <t>Cena uchwytów nie może wynosić 0 zł</t>
  </si>
  <si>
    <t>Wartośc w Euro</t>
  </si>
  <si>
    <t>Rękawice nitrylowe o przedłużonym mankiecie, bezpudrowe, kształt uniwersalny, mankiet rolowany, w rozmiarach S,M,L, powierzchnia zewnętrzna teksturowana na końcach palców, powierzchnia wewnętrzna chlorowana, długość rękawicy w zakresie min. 280mm do max. 300mm. Grubość na palcu 0,14±0,02 mm, na dłoni 0,09 mm, na mankiecie 0,07 mm, siła zrywu w zakresie 7-12 N przed starzeniem, AQL w zakresie 1-1,5Srodek ochrony indywidualnej - PPE89/686/EEC, rękawice zgodne z normąEN 455(1-4), EN 374-1:2005 odpowi=iadające 2 poziomowi skuteczności przy zastosowaniu 3 substancji chemicznych wymienionych w tej normie, EN 420, EN 388, ASTM F1671, rękawice przebadane na przenikanie 5 cytostatyków i karmastyny, rękawice przebadane na przenikanie substancji chemicznych zgodnie z EN 374-1:2005</t>
  </si>
  <si>
    <r>
      <t xml:space="preserve">Grubość pojedyńczej ścianki na palcu 0,09 mm +/-0,02, dłoni 0,07 mm +/-0,01, mankiecie 0,06 mm +/-0,01. Mankiet rolowany, teksturowane tylko na palcach, bezpudrowe, polimerowane lub chlorowane wewnętrznie, długość min. 240 mm. kształt uniwersalny Zarejestrowane jako wyrób medyczny oraz środek ochrony osobistej kategorii III. Siła zrywu przed starzeniem w zakresie min. 7N - max. 12 N (potwierdzone badaniami wytwórcy).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t>
    </r>
    <r>
      <rPr>
        <sz val="10"/>
        <color indexed="8"/>
        <rFont val="Calibri"/>
        <family val="2"/>
        <charset val="238"/>
      </rPr>
      <t xml:space="preserve">≤ </t>
    </r>
    <r>
      <rPr>
        <sz val="10"/>
        <color indexed="8"/>
        <rFont val="Arial"/>
        <family val="2"/>
        <charset val="238"/>
      </rPr>
      <t xml:space="preserve">1,5. Pozbawione tiuramów oraz MBT potwierdzone badaniami HPLC z jednostki niezależnej. Rozmiar XS, S, M, L, XL  kodowany kolorystycznie na opakowaniu. Pakowane po 100 szt w opakowaniu jednostkowym (Zamawiający dopuszcza opakowania jednostkowe w zakresie po: od 100 do 250 szt. w opakowaniu jednostkowym z odpowiednim przeliczeniem ilości). </t>
    </r>
  </si>
  <si>
    <t>Grubość pojedyńczej ścianki na palcu 0,09 mm +/-0,02, dłoni 0,07 mm +/-0,01, mankiecie 0,06 mm +/-0,01. Mankiet rolowany, teksturowane tylko na palcach, bezpudrowe, polimerowane lub chlorowane wewnętrznie, długość min. 240 mm. kształ uniwersalny Zarejestrowane jako wyrób medyczny oraz środek ochrony osobistej kategorii III. Siła zrywu przed starzeniem min. 7N (potwierdzone badaniami wytwórcy).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Rozmiar XS, S, M, L, XL  kodowany kolorystycznie na opakowaniu.  Pakowane po 100 szt w opakowaniu jednostkowym. Opakowanie kompatybilne z uchwytami naściennymi. Zamawiający wymaga aby rękawice wyjmowały się pojedyńczo z opakowania a także aby mankiet wyjmowany był pierwszy. Pakowane po 100 szt w opakowaniu jednostkowym,  Zamawiający dopuszcza opakowania jednostkowe w zakresie po: od 100 do 250 szt. w opakowaniu jednostkowym z odpowiednim przeliczeniem ilości).</t>
  </si>
  <si>
    <t>Grubość pojedyńczej ścianki na palcu 0,09 mm +/-0,02, dłoni 0,07 mm +/-0,01, mankiecie 0,06 mm +/-0,01. Mankiet rolowany, teksturowane tylko na palcach, bezpudrowe,  polimerowane lub chlorowane wewnętrznie, długość min. 240 mm. kształt uniwersalny Zarejestrowane jako wyrób medyczny oraz środek ochrony osobistej kategorii III. Siła zrywu przed starzeniem w zakresie min. 7N - max. 12 N (potwierdzone badaniami wytwórcy).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Wewnętrzna strona pokryta warstwą pielęgnacyjno-ochronną np. Aloes lub Kolagen lub Alantoina, kolor identyfikujący inny niż w zadaniu nr 1 lub nr 2 np. różowy. Rozmiar XS, S, M, L, XL  kodowany kolorystycznie na opakowaniu. Pakowane po 100 szt w opakowaniu jednostkowym (Zamawiający dopuszcza opakowania jednostkowe w zakresie po: od 100 do 250 szt. w opakowaniu jednostkowym z odpowiednim przeliczeniem ilości). Opakowanie umożliwiające pojedyńcze wyjmowanie rękawic od przodu opakowaniajedynie za mankiet (zawsze mankiet wyjmowany pierwszy)</t>
  </si>
  <si>
    <t xml:space="preserve">Grubość pojedyńczej ścianki na palcu 0,09 mm +/-0,02, dłoni 0,07 mm +/-0,01, mankiecie 0,06 mm +/-0,01. Mankiet rolowany, teksturowane tylko na palcach, bezpudrowe, polimerowane lub chlorowane wewnętrznie, długość min. 240 mm. kształt uniwersalny Zarejestrowane jako wyrób medyczny oraz środek ochrony osobistej kategorii III. Siła zrywu przed starzeniem w zakresie min. 7N - max. 12 N (potwierdzone badaniami wytwórcy). Przebadane na przenikalność min. 10 substancji chemicznych na conajmniej 2 poziomie ochrony potwierdzone badaniami z jednostki niezależnej od producenta. Informacja o barierowości dla min. 2 alkoholi stosowanych w dezynfekcji na co najmniej poziomie 1 (fabryczne oznakowanie na opakowaniu lub dołączone badania do oferty). Dopuszczone do kontaktu z żywnością (informacja w formie piktogramu na opakowaniu jednostkowym). Zgodne z normą ASTM F1671 potwierdzone badaniami jednostki niezależnej, PN-EN 455.1-2, EN-374-1 z wyłączeniem pkt.5.3.2; 2; 3, EN-420, AQL ≤ 1,5. Pozbawione tiuramów oraz MBT potwierdzone badaniami HPLC z jednostki niezależnej. Rozmiar XS, S, M, L, XL  kodowany kolorystycznie na opakowaniu. Pakowane po 50 szt w opakowaniu jednostkowym. Opakowanie umożliwiające pojedyńcze wyjmowanie rękawic od przodu opakowaniajedynie za mankiet (zawsze mankiet wyjmowany pierwszy). </t>
  </si>
  <si>
    <t>Rękawice nitrylowe do cytostatyków</t>
  </si>
  <si>
    <t>Uchwyty naścienne do wyżej opisanych rękawic, z tworzywa lub metalowe typ koszyk wykonane z drutu stalowewego,  pojedyńcze, podwójne lub potrójne. Ilości w poszczególnych rodzajach w zależności od zapotrzebowania Zamawiającego</t>
  </si>
  <si>
    <t>Załącznik nr 5 do SIWZ - formularz asortymentowo cenowy</t>
  </si>
  <si>
    <t xml:space="preserve">Zadanie nr 2 - Rękawice nitrylowe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</si>
</sst>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15]General"/>
    <numFmt numFmtId="165" formatCode="[$-415]0"/>
    <numFmt numFmtId="166" formatCode="[$-415]#,##0.00"/>
    <numFmt numFmtId="167" formatCode="&quot; &quot;#,##0.00&quot;      &quot;;&quot;-&quot;#,##0.00&quot;      &quot;;&quot; -&quot;#&quot;      &quot;;@&quot; &quot;"/>
    <numFmt numFmtId="168" formatCode="#,##0.00&quot; &quot;;[Red]&quot;-&quot;#,##0.00,"/>
    <numFmt numFmtId="169" formatCode="[$-415]0%"/>
    <numFmt numFmtId="170" formatCode="&quot; &quot;#,##0.00&quot; zł &quot;;&quot;-&quot;#,##0.00&quot; zł &quot;;&quot; -&quot;#&quot; zł &quot;;@&quot; &quot;"/>
    <numFmt numFmtId="171" formatCode="#,##0.00&quot; &quot;[$zł-415];[Red]&quot;-&quot;#,##0.00&quot; &quot;[$zł-415]"/>
  </numFmts>
  <fonts count="15" x14ac:knownFonts="1">
    <font>
      <sz val="11"/>
      <color theme="1"/>
      <name val="Calibri"/>
      <family val="2"/>
      <charset val="238"/>
      <scheme val="minor"/>
    </font>
    <font>
      <sz val="10"/>
      <color indexed="8"/>
      <name val="Arial"/>
      <family val="2"/>
      <charset val="238"/>
    </font>
    <font>
      <b/>
      <sz val="14"/>
      <color indexed="8"/>
      <name val="Arial"/>
      <family val="2"/>
      <charset val="238"/>
    </font>
    <font>
      <sz val="10"/>
      <color indexed="8"/>
      <name val="Arial"/>
      <family val="2"/>
      <charset val="238"/>
    </font>
    <font>
      <b/>
      <sz val="12"/>
      <color indexed="8"/>
      <name val="Arial"/>
      <family val="2"/>
      <charset val="238"/>
    </font>
    <font>
      <b/>
      <sz val="12"/>
      <color indexed="8"/>
      <name val="Arial"/>
      <family val="2"/>
      <charset val="238"/>
    </font>
    <font>
      <sz val="11"/>
      <color indexed="10"/>
      <name val="Calibri"/>
      <family val="2"/>
      <charset val="238"/>
    </font>
    <font>
      <b/>
      <sz val="12"/>
      <color indexed="10"/>
      <name val="Arial"/>
      <family val="2"/>
      <charset val="238"/>
    </font>
    <font>
      <sz val="10"/>
      <color indexed="8"/>
      <name val="Calibri"/>
      <family val="2"/>
      <charset val="238"/>
    </font>
    <font>
      <sz val="10"/>
      <color rgb="FF000000"/>
      <name val="Arial"/>
      <family val="2"/>
      <charset val="238"/>
    </font>
    <font>
      <b/>
      <i/>
      <sz val="16"/>
      <color rgb="FF000000"/>
      <name val="Arial"/>
      <family val="2"/>
      <charset val="238"/>
    </font>
    <font>
      <sz val="11"/>
      <color rgb="FF000000"/>
      <name val="Arial"/>
      <family val="2"/>
      <charset val="238"/>
    </font>
    <font>
      <sz val="10"/>
      <color rgb="FF000000"/>
      <name val="Arial CE"/>
      <charset val="238"/>
    </font>
    <font>
      <b/>
      <i/>
      <u/>
      <sz val="11"/>
      <color rgb="FF000000"/>
      <name val="Arial"/>
      <family val="2"/>
      <charset val="238"/>
    </font>
    <font>
      <b/>
      <sz val="12"/>
      <color rgb="FFFF0000"/>
      <name val="Arial"/>
      <family val="2"/>
      <charset val="238"/>
    </font>
  </fonts>
  <fills count="5">
    <fill>
      <patternFill patternType="none"/>
    </fill>
    <fill>
      <patternFill patternType="gray125"/>
    </fill>
    <fill>
      <patternFill patternType="solid">
        <fgColor indexed="42"/>
        <bgColor indexed="42"/>
      </patternFill>
    </fill>
    <fill>
      <patternFill patternType="solid">
        <fgColor indexed="1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s>
  <cellStyleXfs count="12">
    <xf numFmtId="0" fontId="0" fillId="0" borderId="0"/>
    <xf numFmtId="167" fontId="9" fillId="0" borderId="0" applyBorder="0" applyProtection="0"/>
    <xf numFmtId="170" fontId="9" fillId="0" borderId="0" applyBorder="0" applyProtection="0"/>
    <xf numFmtId="164" fontId="9" fillId="0" borderId="0" applyBorder="0" applyProtection="0"/>
    <xf numFmtId="169" fontId="9" fillId="0" borderId="0" applyBorder="0" applyProtection="0"/>
    <xf numFmtId="0" fontId="10" fillId="0" borderId="0" applyNumberFormat="0" applyBorder="0" applyProtection="0">
      <alignment horizontal="center"/>
    </xf>
    <xf numFmtId="0" fontId="10" fillId="0" borderId="0" applyNumberFormat="0" applyBorder="0" applyProtection="0">
      <alignment horizontal="center" textRotation="90"/>
    </xf>
    <xf numFmtId="164" fontId="9" fillId="0" borderId="0" applyBorder="0" applyProtection="0"/>
    <xf numFmtId="0" fontId="11" fillId="0" borderId="0"/>
    <xf numFmtId="164" fontId="12" fillId="0" borderId="0" applyBorder="0" applyProtection="0"/>
    <xf numFmtId="0" fontId="13" fillId="0" borderId="0" applyNumberFormat="0" applyBorder="0" applyProtection="0"/>
    <xf numFmtId="171" fontId="13" fillId="0" borderId="0" applyBorder="0" applyProtection="0"/>
  </cellStyleXfs>
  <cellXfs count="32">
    <xf numFmtId="0" fontId="0" fillId="0" borderId="0" xfId="0"/>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xf>
    <xf numFmtId="4" fontId="3" fillId="0" borderId="1" xfId="0" applyNumberFormat="1" applyFont="1" applyBorder="1" applyAlignment="1">
      <alignment vertical="center"/>
    </xf>
    <xf numFmtId="169" fontId="1" fillId="0" borderId="2" xfId="4" applyFont="1" applyFill="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wrapText="1"/>
    </xf>
    <xf numFmtId="0" fontId="4" fillId="0" borderId="0" xfId="0" applyFont="1"/>
    <xf numFmtId="4" fontId="4" fillId="0" borderId="1" xfId="0" applyNumberFormat="1" applyFont="1" applyBorder="1"/>
    <xf numFmtId="166" fontId="5" fillId="2" borderId="3" xfId="3" applyNumberFormat="1" applyFont="1" applyFill="1" applyBorder="1" applyAlignment="1">
      <alignment horizontal="center" vertical="center" wrapText="1"/>
    </xf>
    <xf numFmtId="164" fontId="5" fillId="2" borderId="3" xfId="3" applyFont="1" applyFill="1" applyBorder="1" applyAlignment="1">
      <alignment horizontal="center" vertical="center"/>
    </xf>
    <xf numFmtId="165" fontId="5" fillId="2" borderId="3" xfId="3" applyNumberFormat="1" applyFont="1" applyFill="1" applyBorder="1" applyAlignment="1">
      <alignment horizontal="center" vertical="center" wrapText="1"/>
    </xf>
    <xf numFmtId="168" fontId="5" fillId="2" borderId="3" xfId="3" applyNumberFormat="1" applyFont="1" applyFill="1" applyBorder="1" applyAlignment="1">
      <alignment horizontal="center" vertical="center"/>
    </xf>
    <xf numFmtId="166" fontId="5" fillId="2" borderId="3" xfId="1" applyNumberFormat="1" applyFont="1" applyFill="1" applyBorder="1" applyAlignment="1">
      <alignment horizontal="center" vertical="center" wrapText="1"/>
    </xf>
    <xf numFmtId="164" fontId="5" fillId="2" borderId="3" xfId="3" applyFont="1" applyFill="1" applyBorder="1" applyAlignment="1">
      <alignment horizontal="center" vertical="center" wrapText="1"/>
    </xf>
    <xf numFmtId="4" fontId="4" fillId="0" borderId="0" xfId="0" applyNumberFormat="1" applyFont="1" applyBorder="1"/>
    <xf numFmtId="0" fontId="7" fillId="3" borderId="0" xfId="0" applyFont="1" applyFill="1"/>
    <xf numFmtId="0" fontId="6" fillId="3" borderId="0" xfId="0" applyFont="1" applyFill="1"/>
    <xf numFmtId="4" fontId="7" fillId="3" borderId="1" xfId="0" applyNumberFormat="1" applyFont="1" applyFill="1"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169" fontId="1" fillId="0" borderId="1" xfId="4"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xf numFmtId="0" fontId="0" fillId="0" borderId="0" xfId="0" applyAlignment="1">
      <alignment horizontal="right"/>
    </xf>
    <xf numFmtId="4" fontId="14" fillId="4" borderId="0" xfId="0" applyNumberFormat="1" applyFont="1" applyFill="1"/>
    <xf numFmtId="0" fontId="1" fillId="0" borderId="0" xfId="0" applyFont="1" applyAlignment="1">
      <alignment horizontal="right"/>
    </xf>
    <xf numFmtId="0" fontId="3" fillId="0" borderId="0" xfId="0" applyFont="1" applyAlignment="1">
      <alignment horizontal="right"/>
    </xf>
    <xf numFmtId="0" fontId="3" fillId="0" borderId="0" xfId="0" applyFont="1" applyAlignment="1"/>
  </cellXfs>
  <cellStyles count="12">
    <cellStyle name="Excel Built-in Comma" xfId="1"/>
    <cellStyle name="Excel Built-in Currency" xfId="2"/>
    <cellStyle name="Excel Built-in Normal" xfId="3"/>
    <cellStyle name="Excel Built-in Percent" xfId="4"/>
    <cellStyle name="Heading" xfId="5"/>
    <cellStyle name="Heading1" xfId="6"/>
    <cellStyle name="Normalny" xfId="0" builtinId="0"/>
    <cellStyle name="Normalny 2" xfId="7"/>
    <cellStyle name="Normalny 3" xfId="8"/>
    <cellStyle name="Normalny 8" xfId="9"/>
    <cellStyle name="Result" xfId="10"/>
    <cellStyle name="Resul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topLeftCell="A28" zoomScale="55" zoomScaleNormal="55" workbookViewId="0">
      <selection activeCell="G32" sqref="G32"/>
    </sheetView>
  </sheetViews>
  <sheetFormatPr defaultRowHeight="15" x14ac:dyDescent="0.25"/>
  <cols>
    <col min="1" max="1" width="5.5703125" customWidth="1"/>
    <col min="2" max="2" width="31.28515625" customWidth="1"/>
    <col min="3" max="3" width="76.85546875" customWidth="1"/>
    <col min="4" max="4" width="35.42578125" customWidth="1"/>
    <col min="7" max="8" width="12.7109375" customWidth="1"/>
    <col min="10" max="10" width="15.28515625" customWidth="1"/>
    <col min="11" max="11" width="12.42578125" customWidth="1"/>
    <col min="12" max="12" width="15.5703125" customWidth="1"/>
  </cols>
  <sheetData>
    <row r="1" spans="1:12" x14ac:dyDescent="0.25">
      <c r="A1" t="s">
        <v>18</v>
      </c>
    </row>
    <row r="2" spans="1:12" ht="18" x14ac:dyDescent="0.25">
      <c r="C2" s="1" t="s">
        <v>37</v>
      </c>
    </row>
    <row r="4" spans="1:12" x14ac:dyDescent="0.25">
      <c r="A4" s="2"/>
      <c r="B4" s="26" t="s">
        <v>17</v>
      </c>
      <c r="C4" s="2"/>
      <c r="D4" s="2"/>
      <c r="E4" s="2"/>
      <c r="F4" s="2"/>
      <c r="G4" s="2"/>
      <c r="H4" s="2"/>
      <c r="I4" s="2"/>
      <c r="J4" s="2"/>
      <c r="K4" s="2"/>
      <c r="L4" s="2"/>
    </row>
    <row r="5" spans="1:12" ht="47.25" x14ac:dyDescent="0.25">
      <c r="A5" s="13" t="s">
        <v>0</v>
      </c>
      <c r="B5" s="13" t="s">
        <v>12</v>
      </c>
      <c r="C5" s="13" t="s">
        <v>14</v>
      </c>
      <c r="D5" s="17" t="s">
        <v>1</v>
      </c>
      <c r="E5" s="13" t="s">
        <v>2</v>
      </c>
      <c r="F5" s="14" t="s">
        <v>3</v>
      </c>
      <c r="G5" s="12" t="s">
        <v>4</v>
      </c>
      <c r="H5" s="12" t="s">
        <v>11</v>
      </c>
      <c r="I5" s="15" t="s">
        <v>5</v>
      </c>
      <c r="J5" s="16" t="s">
        <v>6</v>
      </c>
      <c r="K5" s="12" t="s">
        <v>7</v>
      </c>
      <c r="L5" s="12" t="s">
        <v>8</v>
      </c>
    </row>
    <row r="6" spans="1:12" ht="273" customHeight="1" x14ac:dyDescent="0.25">
      <c r="A6" s="3">
        <v>1</v>
      </c>
      <c r="B6" s="4" t="s">
        <v>13</v>
      </c>
      <c r="C6" s="23" t="s">
        <v>31</v>
      </c>
      <c r="D6" s="4"/>
      <c r="E6" s="3" t="s">
        <v>9</v>
      </c>
      <c r="F6" s="5">
        <v>20000</v>
      </c>
      <c r="G6" s="6"/>
      <c r="H6" s="6">
        <f>G6*I6+G6</f>
        <v>0</v>
      </c>
      <c r="I6" s="7">
        <v>0.08</v>
      </c>
      <c r="J6" s="6">
        <f>F6*G6</f>
        <v>0</v>
      </c>
      <c r="K6" s="6">
        <f>L6-J6</f>
        <v>0</v>
      </c>
      <c r="L6" s="6">
        <f>F6*H6</f>
        <v>0</v>
      </c>
    </row>
    <row r="7" spans="1:12" ht="57" customHeight="1" x14ac:dyDescent="0.25">
      <c r="A7" s="3">
        <v>2</v>
      </c>
      <c r="B7" s="22" t="s">
        <v>19</v>
      </c>
      <c r="C7" s="22" t="s">
        <v>36</v>
      </c>
      <c r="D7" s="8"/>
      <c r="E7" s="25" t="s">
        <v>20</v>
      </c>
      <c r="F7" s="5">
        <v>80</v>
      </c>
      <c r="G7" s="6"/>
      <c r="H7" s="6">
        <f>G7*I7+G7</f>
        <v>0</v>
      </c>
      <c r="I7" s="24">
        <v>0.08</v>
      </c>
      <c r="J7" s="6">
        <f>F7*G7</f>
        <v>0</v>
      </c>
      <c r="K7" s="6">
        <f>L7-J7</f>
        <v>0</v>
      </c>
      <c r="L7" s="6">
        <f>F7*H7</f>
        <v>0</v>
      </c>
    </row>
    <row r="8" spans="1:12" ht="15.75" x14ac:dyDescent="0.25">
      <c r="A8" s="2"/>
      <c r="B8" t="s">
        <v>21</v>
      </c>
      <c r="C8" s="9"/>
      <c r="D8" s="9"/>
      <c r="E8" s="2"/>
      <c r="F8" s="2"/>
      <c r="G8" s="2"/>
      <c r="H8" s="10" t="s">
        <v>10</v>
      </c>
      <c r="I8" s="10"/>
      <c r="J8" s="11">
        <f>J7+J6</f>
        <v>0</v>
      </c>
      <c r="K8" s="11">
        <f>SUM(K6:K7)</f>
        <v>0</v>
      </c>
      <c r="L8" s="11">
        <f>SUM(L6:L7)</f>
        <v>0</v>
      </c>
    </row>
    <row r="9" spans="1:12" ht="15.75" x14ac:dyDescent="0.25">
      <c r="A9" s="29" t="s">
        <v>26</v>
      </c>
      <c r="B9" t="s">
        <v>22</v>
      </c>
      <c r="C9" s="9"/>
      <c r="D9" s="9"/>
      <c r="E9" s="2"/>
      <c r="F9" s="2"/>
      <c r="G9" s="2"/>
      <c r="H9" s="10"/>
      <c r="I9" s="10"/>
      <c r="J9" s="18"/>
      <c r="K9" s="18"/>
      <c r="L9" s="18"/>
    </row>
    <row r="10" spans="1:12" ht="15.75" x14ac:dyDescent="0.25">
      <c r="A10" s="30" t="s">
        <v>27</v>
      </c>
      <c r="B10" s="31" t="s">
        <v>28</v>
      </c>
      <c r="C10" s="9"/>
      <c r="D10" s="9"/>
      <c r="E10" s="2"/>
      <c r="F10" s="2"/>
      <c r="G10" s="2"/>
      <c r="H10" s="10"/>
      <c r="I10" s="10"/>
      <c r="J10" s="18"/>
      <c r="K10" s="18"/>
      <c r="L10" s="18"/>
    </row>
    <row r="11" spans="1:12" ht="15.75" x14ac:dyDescent="0.25">
      <c r="A11" s="2"/>
      <c r="B11" s="9"/>
      <c r="C11" s="9"/>
      <c r="D11" s="9"/>
      <c r="E11" s="2"/>
      <c r="F11" s="2"/>
      <c r="G11" s="2"/>
      <c r="H11" s="10"/>
      <c r="I11" s="10"/>
      <c r="J11" s="18"/>
      <c r="K11" s="18"/>
      <c r="L11" s="18"/>
    </row>
    <row r="12" spans="1:12" x14ac:dyDescent="0.25">
      <c r="A12" s="2"/>
      <c r="B12" s="26" t="s">
        <v>38</v>
      </c>
      <c r="C12" s="2"/>
      <c r="D12" s="2"/>
      <c r="E12" s="2"/>
      <c r="F12" s="2"/>
      <c r="G12" s="2"/>
      <c r="H12" s="2"/>
      <c r="I12" s="2"/>
      <c r="J12" s="2"/>
      <c r="K12" s="2"/>
      <c r="L12" s="2"/>
    </row>
    <row r="13" spans="1:12" ht="47.25" x14ac:dyDescent="0.25">
      <c r="A13" s="13" t="s">
        <v>0</v>
      </c>
      <c r="B13" s="13" t="s">
        <v>12</v>
      </c>
      <c r="C13" s="13" t="s">
        <v>14</v>
      </c>
      <c r="D13" s="17" t="s">
        <v>1</v>
      </c>
      <c r="E13" s="13" t="s">
        <v>2</v>
      </c>
      <c r="F13" s="14" t="s">
        <v>3</v>
      </c>
      <c r="G13" s="12" t="s">
        <v>4</v>
      </c>
      <c r="H13" s="12" t="s">
        <v>11</v>
      </c>
      <c r="I13" s="15" t="s">
        <v>5</v>
      </c>
      <c r="J13" s="16" t="s">
        <v>6</v>
      </c>
      <c r="K13" s="12" t="s">
        <v>7</v>
      </c>
      <c r="L13" s="12" t="s">
        <v>8</v>
      </c>
    </row>
    <row r="14" spans="1:12" ht="255" x14ac:dyDescent="0.25">
      <c r="A14" s="3">
        <v>1</v>
      </c>
      <c r="B14" s="8" t="s">
        <v>15</v>
      </c>
      <c r="C14" s="22" t="s">
        <v>32</v>
      </c>
      <c r="D14" s="8"/>
      <c r="E14" s="3" t="s">
        <v>9</v>
      </c>
      <c r="F14" s="5">
        <v>10000</v>
      </c>
      <c r="G14" s="6"/>
      <c r="H14" s="6">
        <f>G14*I14+G14</f>
        <v>0</v>
      </c>
      <c r="I14" s="7">
        <v>0.08</v>
      </c>
      <c r="J14" s="6">
        <f>F14*G14</f>
        <v>0</v>
      </c>
      <c r="K14" s="6">
        <f>L14-J14</f>
        <v>0</v>
      </c>
      <c r="L14" s="6">
        <f>F14*H14</f>
        <v>0</v>
      </c>
    </row>
    <row r="15" spans="1:12" ht="38.25" x14ac:dyDescent="0.25">
      <c r="A15" s="3">
        <v>2</v>
      </c>
      <c r="B15" s="22" t="s">
        <v>19</v>
      </c>
      <c r="C15" s="22" t="s">
        <v>36</v>
      </c>
      <c r="D15" s="8"/>
      <c r="E15" s="25" t="s">
        <v>20</v>
      </c>
      <c r="F15" s="5">
        <v>80</v>
      </c>
      <c r="G15" s="6"/>
      <c r="H15" s="6">
        <f>G15*I15+G15</f>
        <v>0</v>
      </c>
      <c r="I15" s="24">
        <v>0.08</v>
      </c>
      <c r="J15" s="6">
        <f>F15*G15</f>
        <v>0</v>
      </c>
      <c r="K15" s="6">
        <f>L15-J15</f>
        <v>0</v>
      </c>
      <c r="L15" s="6">
        <f>F15*H15</f>
        <v>0</v>
      </c>
    </row>
    <row r="16" spans="1:12" ht="15.75" x14ac:dyDescent="0.25">
      <c r="B16" t="s">
        <v>21</v>
      </c>
      <c r="H16" s="10" t="s">
        <v>10</v>
      </c>
      <c r="J16" s="11">
        <f>SUM(J14:J15)</f>
        <v>0</v>
      </c>
      <c r="K16" s="11">
        <f>SUM(K14:K15)</f>
        <v>0</v>
      </c>
      <c r="L16" s="11">
        <f>SUM(L14:L15)</f>
        <v>0</v>
      </c>
    </row>
    <row r="17" spans="1:12" ht="15.75" x14ac:dyDescent="0.25">
      <c r="A17" s="27" t="s">
        <v>26</v>
      </c>
      <c r="B17" t="s">
        <v>22</v>
      </c>
      <c r="H17" s="10"/>
      <c r="J17" s="18"/>
      <c r="K17" s="18"/>
      <c r="L17" s="18"/>
    </row>
    <row r="18" spans="1:12" ht="15.75" x14ac:dyDescent="0.25">
      <c r="A18" s="27" t="s">
        <v>27</v>
      </c>
      <c r="B18" t="s">
        <v>28</v>
      </c>
      <c r="H18" s="10"/>
      <c r="J18" s="18"/>
      <c r="K18" s="18"/>
      <c r="L18" s="18"/>
    </row>
    <row r="19" spans="1:12" ht="15.75" x14ac:dyDescent="0.25">
      <c r="H19" s="10"/>
      <c r="J19" s="18"/>
      <c r="K19" s="18"/>
      <c r="L19" s="18"/>
    </row>
    <row r="20" spans="1:12" x14ac:dyDescent="0.25">
      <c r="A20" s="2"/>
      <c r="B20" s="26" t="s">
        <v>23</v>
      </c>
      <c r="C20" s="2"/>
      <c r="D20" s="2"/>
      <c r="E20" s="2"/>
      <c r="F20" s="2"/>
      <c r="G20" s="2"/>
      <c r="H20" s="2"/>
      <c r="I20" s="2"/>
      <c r="J20" s="2"/>
      <c r="K20" s="2"/>
      <c r="L20" s="2"/>
    </row>
    <row r="21" spans="1:12" ht="47.25" x14ac:dyDescent="0.25">
      <c r="A21" s="13" t="s">
        <v>0</v>
      </c>
      <c r="B21" s="13" t="s">
        <v>12</v>
      </c>
      <c r="C21" s="13" t="s">
        <v>14</v>
      </c>
      <c r="D21" s="17" t="s">
        <v>1</v>
      </c>
      <c r="E21" s="13" t="s">
        <v>2</v>
      </c>
      <c r="F21" s="14" t="s">
        <v>3</v>
      </c>
      <c r="G21" s="12" t="s">
        <v>4</v>
      </c>
      <c r="H21" s="12" t="s">
        <v>11</v>
      </c>
      <c r="I21" s="15" t="s">
        <v>5</v>
      </c>
      <c r="J21" s="16" t="s">
        <v>6</v>
      </c>
      <c r="K21" s="12" t="s">
        <v>7</v>
      </c>
      <c r="L21" s="12" t="s">
        <v>8</v>
      </c>
    </row>
    <row r="22" spans="1:12" ht="261" customHeight="1" x14ac:dyDescent="0.25">
      <c r="A22" s="3">
        <v>1</v>
      </c>
      <c r="B22" s="4" t="s">
        <v>13</v>
      </c>
      <c r="C22" s="23" t="s">
        <v>33</v>
      </c>
      <c r="D22" s="4"/>
      <c r="E22" s="3" t="s">
        <v>9</v>
      </c>
      <c r="F22" s="5">
        <v>250</v>
      </c>
      <c r="G22" s="6"/>
      <c r="H22" s="6">
        <f>G22*I22+G22</f>
        <v>0</v>
      </c>
      <c r="I22" s="7">
        <v>0.08</v>
      </c>
      <c r="J22" s="6">
        <f>F22*G22</f>
        <v>0</v>
      </c>
      <c r="K22" s="6">
        <f>L22-J22</f>
        <v>0</v>
      </c>
      <c r="L22" s="6">
        <f>F22*H22</f>
        <v>0</v>
      </c>
    </row>
    <row r="23" spans="1:12" ht="15.75" x14ac:dyDescent="0.25">
      <c r="A23" s="2"/>
      <c r="B23" t="s">
        <v>21</v>
      </c>
      <c r="C23" s="9"/>
      <c r="D23" s="9"/>
      <c r="E23" s="2"/>
      <c r="F23" s="2"/>
      <c r="G23" s="2"/>
      <c r="H23" s="10" t="s">
        <v>10</v>
      </c>
      <c r="I23" s="10"/>
      <c r="J23" s="11">
        <f>SUM(J22:J22)</f>
        <v>0</v>
      </c>
      <c r="K23" s="11">
        <f>SUM(K22:K22)</f>
        <v>0</v>
      </c>
      <c r="L23" s="11">
        <f>SUM(L22:L22)</f>
        <v>0</v>
      </c>
    </row>
    <row r="24" spans="1:12" ht="15.75" x14ac:dyDescent="0.25">
      <c r="A24" s="2"/>
      <c r="B24" t="s">
        <v>22</v>
      </c>
      <c r="C24" s="9"/>
      <c r="D24" s="9"/>
      <c r="E24" s="2"/>
      <c r="F24" s="2"/>
      <c r="G24" s="2"/>
      <c r="H24" s="10"/>
      <c r="I24" s="10"/>
      <c r="J24" s="18"/>
      <c r="K24" s="18"/>
      <c r="L24" s="18"/>
    </row>
    <row r="25" spans="1:12" ht="15.75" x14ac:dyDescent="0.25">
      <c r="H25" s="10"/>
      <c r="J25" s="18"/>
      <c r="K25" s="18"/>
      <c r="L25" s="18"/>
    </row>
    <row r="26" spans="1:12" x14ac:dyDescent="0.25">
      <c r="A26" s="2"/>
      <c r="B26" s="26" t="s">
        <v>24</v>
      </c>
      <c r="C26" s="2"/>
      <c r="D26" s="2"/>
      <c r="E26" s="2"/>
      <c r="F26" s="2"/>
      <c r="G26" s="2"/>
      <c r="H26" s="2"/>
      <c r="I26" s="2"/>
      <c r="J26" s="2"/>
      <c r="K26" s="2"/>
      <c r="L26" s="2"/>
    </row>
    <row r="27" spans="1:12" ht="47.25" x14ac:dyDescent="0.25">
      <c r="A27" s="13" t="s">
        <v>0</v>
      </c>
      <c r="B27" s="13" t="s">
        <v>12</v>
      </c>
      <c r="C27" s="13" t="s">
        <v>14</v>
      </c>
      <c r="D27" s="17" t="s">
        <v>1</v>
      </c>
      <c r="E27" s="13" t="s">
        <v>2</v>
      </c>
      <c r="F27" s="14" t="s">
        <v>3</v>
      </c>
      <c r="G27" s="12" t="s">
        <v>4</v>
      </c>
      <c r="H27" s="12" t="s">
        <v>11</v>
      </c>
      <c r="I27" s="15" t="s">
        <v>5</v>
      </c>
      <c r="J27" s="16" t="s">
        <v>6</v>
      </c>
      <c r="K27" s="12" t="s">
        <v>7</v>
      </c>
      <c r="L27" s="12" t="s">
        <v>8</v>
      </c>
    </row>
    <row r="28" spans="1:12" ht="216.75" x14ac:dyDescent="0.25">
      <c r="A28" s="3">
        <v>1</v>
      </c>
      <c r="B28" s="4" t="s">
        <v>13</v>
      </c>
      <c r="C28" s="23" t="s">
        <v>34</v>
      </c>
      <c r="D28" s="4"/>
      <c r="E28" s="3" t="s">
        <v>9</v>
      </c>
      <c r="F28" s="5">
        <v>100</v>
      </c>
      <c r="G28" s="6"/>
      <c r="H28" s="6">
        <f>G28*I28+G28</f>
        <v>0</v>
      </c>
      <c r="I28" s="7">
        <v>0.08</v>
      </c>
      <c r="J28" s="6">
        <f>F28*G28</f>
        <v>0</v>
      </c>
      <c r="K28" s="6">
        <f>L28-J28</f>
        <v>0</v>
      </c>
      <c r="L28" s="6">
        <f>F28*H28</f>
        <v>0</v>
      </c>
    </row>
    <row r="29" spans="1:12" ht="15.75" x14ac:dyDescent="0.25">
      <c r="A29" s="2"/>
      <c r="B29" s="9"/>
      <c r="C29" s="9"/>
      <c r="D29" s="9"/>
      <c r="E29" s="2"/>
      <c r="F29" s="2"/>
      <c r="G29" s="2"/>
      <c r="H29" s="10" t="s">
        <v>10</v>
      </c>
      <c r="I29" s="10"/>
      <c r="J29" s="11">
        <f>SUM(J28:J28)</f>
        <v>0</v>
      </c>
      <c r="K29" s="11">
        <f>SUM(K28:K28)</f>
        <v>0</v>
      </c>
      <c r="L29" s="11">
        <f>SUM(L28:L28)</f>
        <v>0</v>
      </c>
    </row>
    <row r="30" spans="1:12" ht="15.75" x14ac:dyDescent="0.25">
      <c r="A30" s="2"/>
      <c r="B30" s="9"/>
      <c r="C30" s="9"/>
      <c r="D30" s="9"/>
      <c r="E30" s="2"/>
      <c r="F30" s="2"/>
      <c r="G30" s="2"/>
      <c r="H30" s="10"/>
      <c r="I30" s="10"/>
      <c r="J30" s="18"/>
      <c r="K30" s="18"/>
      <c r="L30" s="18"/>
    </row>
    <row r="31" spans="1:12" ht="15.75" x14ac:dyDescent="0.25">
      <c r="A31" s="2"/>
      <c r="B31" s="9"/>
      <c r="C31" s="9"/>
      <c r="D31" s="9"/>
      <c r="E31" s="2"/>
      <c r="F31" s="2"/>
      <c r="G31" s="2"/>
      <c r="H31" s="10"/>
      <c r="I31" s="10"/>
      <c r="J31" s="18"/>
      <c r="K31" s="18"/>
      <c r="L31" s="18"/>
    </row>
    <row r="32" spans="1:12" x14ac:dyDescent="0.25">
      <c r="A32" s="2"/>
      <c r="B32" s="26" t="s">
        <v>25</v>
      </c>
      <c r="C32" s="2"/>
      <c r="D32" s="2"/>
      <c r="E32" s="2"/>
      <c r="F32" s="2"/>
      <c r="G32" s="2"/>
      <c r="H32" s="2"/>
      <c r="I32" s="2"/>
      <c r="J32" s="2"/>
      <c r="K32" s="2"/>
      <c r="L32" s="2"/>
    </row>
    <row r="33" spans="1:12" ht="47.25" x14ac:dyDescent="0.25">
      <c r="A33" s="13" t="s">
        <v>0</v>
      </c>
      <c r="B33" s="13" t="s">
        <v>12</v>
      </c>
      <c r="C33" s="13" t="s">
        <v>14</v>
      </c>
      <c r="D33" s="17" t="s">
        <v>1</v>
      </c>
      <c r="E33" s="13" t="s">
        <v>2</v>
      </c>
      <c r="F33" s="14" t="s">
        <v>3</v>
      </c>
      <c r="G33" s="12" t="s">
        <v>4</v>
      </c>
      <c r="H33" s="12" t="s">
        <v>11</v>
      </c>
      <c r="I33" s="15" t="s">
        <v>5</v>
      </c>
      <c r="J33" s="16" t="s">
        <v>6</v>
      </c>
      <c r="K33" s="12" t="s">
        <v>7</v>
      </c>
      <c r="L33" s="12" t="s">
        <v>8</v>
      </c>
    </row>
    <row r="34" spans="1:12" ht="127.5" x14ac:dyDescent="0.25">
      <c r="A34" s="3">
        <v>1</v>
      </c>
      <c r="B34" s="23" t="s">
        <v>35</v>
      </c>
      <c r="C34" s="23" t="s">
        <v>30</v>
      </c>
      <c r="D34" s="4"/>
      <c r="E34" s="3" t="s">
        <v>9</v>
      </c>
      <c r="F34" s="5">
        <v>20</v>
      </c>
      <c r="G34" s="6"/>
      <c r="H34" s="6">
        <f>G34*I34+G34</f>
        <v>0</v>
      </c>
      <c r="I34" s="7">
        <v>0.08</v>
      </c>
      <c r="J34" s="6">
        <f>F34*G34</f>
        <v>0</v>
      </c>
      <c r="K34" s="6">
        <f>L34-J34</f>
        <v>0</v>
      </c>
      <c r="L34" s="6">
        <f>F34*H34</f>
        <v>0</v>
      </c>
    </row>
    <row r="35" spans="1:12" ht="15.75" x14ac:dyDescent="0.25">
      <c r="A35" s="2"/>
      <c r="B35" t="s">
        <v>21</v>
      </c>
      <c r="C35" s="9"/>
      <c r="D35" s="9"/>
      <c r="E35" s="2"/>
      <c r="F35" s="2"/>
      <c r="G35" s="2"/>
      <c r="H35" s="10" t="s">
        <v>10</v>
      </c>
      <c r="I35" s="10"/>
      <c r="J35" s="11">
        <f>SUM(J34:J34)</f>
        <v>0</v>
      </c>
      <c r="K35" s="11">
        <f>SUM(K34:K34)</f>
        <v>0</v>
      </c>
      <c r="L35" s="11">
        <f>SUM(L34:L34)</f>
        <v>0</v>
      </c>
    </row>
    <row r="36" spans="1:12" x14ac:dyDescent="0.25">
      <c r="B36" t="s">
        <v>22</v>
      </c>
    </row>
    <row r="37" spans="1:12" ht="15.75" x14ac:dyDescent="0.25">
      <c r="H37" s="19" t="s">
        <v>16</v>
      </c>
      <c r="I37" s="20"/>
      <c r="J37" s="21">
        <f>J29+J23+J16+J8+J35</f>
        <v>0</v>
      </c>
      <c r="K37" s="21">
        <f>L37-J37</f>
        <v>0</v>
      </c>
      <c r="L37" s="21">
        <f>L29+L23+L16+L8+L35</f>
        <v>0</v>
      </c>
    </row>
    <row r="39" spans="1:12" ht="15.75" x14ac:dyDescent="0.25">
      <c r="H39" s="28" t="s">
        <v>29</v>
      </c>
      <c r="I39" s="28"/>
      <c r="J39" s="28">
        <f>J37/4.1749</f>
        <v>0</v>
      </c>
    </row>
  </sheetData>
  <phoneticPr fontId="0" type="noConversion"/>
  <pageMargins left="0.7" right="0.7" top="0.75" bottom="0.75" header="0.3" footer="0.3"/>
  <pageSetup paperSize="9" scale="53" fitToHeight="0"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2016-08-24T07:09:31Z</cp:lastPrinted>
  <dcterms:created xsi:type="dcterms:W3CDTF">2015-05-15T07:44:37Z</dcterms:created>
  <dcterms:modified xsi:type="dcterms:W3CDTF">2016-08-24T07:09:50Z</dcterms:modified>
</cp:coreProperties>
</file>