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320" windowHeight="763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Arkusz1!$A$1:$L$22</definedName>
  </definedNames>
  <calcPr calcId="145621" iterateDelta="1E-4"/>
</workbook>
</file>

<file path=xl/calcChain.xml><?xml version="1.0" encoding="utf-8"?>
<calcChain xmlns="http://schemas.openxmlformats.org/spreadsheetml/2006/main">
  <c r="J16" i="1" l="1"/>
  <c r="J17" i="1" s="1"/>
  <c r="H16" i="1"/>
  <c r="L16" i="1" s="1"/>
  <c r="L17" i="1" l="1"/>
  <c r="K16" i="1"/>
  <c r="K17" i="1" s="1"/>
  <c r="J11" i="1" l="1"/>
  <c r="J12" i="1" s="1"/>
  <c r="H11" i="1"/>
  <c r="L11" i="1" s="1"/>
  <c r="J6" i="1"/>
  <c r="J7" i="1" s="1"/>
  <c r="J20" i="1" s="1"/>
  <c r="H6" i="1"/>
  <c r="L6" i="1" s="1"/>
  <c r="L7" i="1" s="1"/>
  <c r="J22" i="1" l="1"/>
  <c r="K11" i="1"/>
  <c r="K12" i="1" s="1"/>
  <c r="L12" i="1"/>
  <c r="L20" i="1" s="1"/>
  <c r="K20" i="1" s="1"/>
  <c r="K6" i="1"/>
  <c r="K7" i="1" s="1"/>
</calcChain>
</file>

<file path=xl/sharedStrings.xml><?xml version="1.0" encoding="utf-8"?>
<sst xmlns="http://schemas.openxmlformats.org/spreadsheetml/2006/main" count="55" uniqueCount="27">
  <si>
    <t>Lp.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</si>
  <si>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</si>
  <si>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</si>
  <si>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</si>
  <si>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</si>
  <si>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</si>
  <si>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</si>
  <si>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</si>
  <si>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</si>
  <si>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Razem</t>
  </si>
  <si>
    <t>cena jednostkowa brutto</t>
  </si>
  <si>
    <t>Nazwa</t>
  </si>
  <si>
    <t>Opis przedmiotu zamówienia</t>
  </si>
  <si>
    <t>Podsumowanie</t>
  </si>
  <si>
    <t>Wartośc w Euro</t>
  </si>
  <si>
    <t>Sprawa P/42/09/2016/OKO</t>
  </si>
  <si>
    <t>Zadanie nr 1 - Soczewki</t>
  </si>
  <si>
    <t>soczewki wewnątrzgałkowe zwijalne 20szt
- soczewka jednoczęściowa, optyka dwuwypukła, toryczna, asferyczna czę
ć optyczna
- materiał akrylowy, hydrofobowy o stopniu uwodnienia poniżej 0,5% z
chromoforami filtrującymi promieniowanie UV i światło niebieskie,
- średnica części optycznej  6,0 m
- średnica całkowita  13mm
- angulacja części haptycznych 0 stopn
- dioptraż: +6do +30D co 0,5D
- moc cylindryczna 1,0 do 6,0D
- 2 markery do markowania oka
- zestaw do implantacji
- dostawca zapewnia do użytkowania zestaw narzędzi do markowania oka w
trakcie zabiegu.</t>
  </si>
  <si>
    <t xml:space="preserve">Soczewki wewnątrzgałkowe zwijalne </t>
  </si>
  <si>
    <t>szt.</t>
  </si>
  <si>
    <t xml:space="preserve">Zadanie nr 2 - Materiały wiskoelastyczne </t>
  </si>
  <si>
    <t xml:space="preserve">Materiały wiskoelastyczne </t>
  </si>
  <si>
    <t>Zestaw materiałów wiskoelastycznych w 2 ampułkostrzykawkach 300 zest.
 1 ampułkostrzykawka o poj. 0,35ml, z mieszaniną 3% hialuronianu sodu i 4%
siarczanu chondroityny
 1 ampułkostrzykawka o poj. 0,40ml z 1% hialuronianem sodu</t>
  </si>
  <si>
    <t>zestaw</t>
  </si>
  <si>
    <t xml:space="preserve">Zadanie nr 3 - Materiały wiskoelastyczne </t>
  </si>
  <si>
    <t>Zestaw materiałów wiskoelastycznych w 2 ampułkostrzykawkach 700 zest.
 1 ampułkostrzykawka o poj. 0,55ml, z 1,8% kwasem hialuronowym
 1 ampułkostrzykawka o poj. 0,8ml z 1,4% kwasem hialuronowym</t>
  </si>
  <si>
    <t>Załącznik nr 5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</si>
</sst>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[$-415]0"/>
    <numFmt numFmtId="166" formatCode="[$-415]#,##0.00"/>
    <numFmt numFmtId="167" formatCode="&quot; &quot;#,##0.00&quot;      &quot;;&quot;-&quot;#,##0.00&quot;      &quot;;&quot; -&quot;#&quot;      &quot;;@&quot; &quot;"/>
    <numFmt numFmtId="168" formatCode="#,##0.00&quot; &quot;;[Red]&quot;-&quot;#,##0.00,"/>
    <numFmt numFmtId="169" formatCode="[$-415]0%"/>
    <numFmt numFmtId="170" formatCode="&quot; &quot;#,##0.00&quot; zł &quot;;&quot;-&quot;#,##0.00&quot; zł &quot;;&quot; -&quot;#&quot; zł &quot;;@&quot; &quot;"/>
    <numFmt numFmtId="171" formatCode="#,##0.00&quot; &quot;[$zł-415];[Red]&quot;-&quot;#,##0.00&quot; &quot;[$zł-415]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b/>
      <sz val="12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2">
    <xf numFmtId="0" fontId="0" fillId="0" borderId="0"/>
    <xf numFmtId="167" fontId="8" fillId="0" borderId="0" applyBorder="0" applyProtection="0"/>
    <xf numFmtId="170" fontId="8" fillId="0" borderId="0" applyBorder="0" applyProtection="0"/>
    <xf numFmtId="164" fontId="8" fillId="0" borderId="0" applyBorder="0" applyProtection="0"/>
    <xf numFmtId="169" fontId="8" fillId="0" borderId="0" applyBorder="0" applyProtection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164" fontId="8" fillId="0" borderId="0" applyBorder="0" applyProtection="0"/>
    <xf numFmtId="0" fontId="10" fillId="0" borderId="0"/>
    <xf numFmtId="164" fontId="11" fillId="0" borderId="0" applyBorder="0" applyProtection="0"/>
    <xf numFmtId="0" fontId="12" fillId="0" borderId="0" applyNumberFormat="0" applyBorder="0" applyProtection="0"/>
    <xf numFmtId="171" fontId="12" fillId="0" borderId="0" applyBorder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9" fontId="1" fillId="0" borderId="2" xfId="4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4" fontId="4" fillId="0" borderId="1" xfId="0" applyNumberFormat="1" applyFont="1" applyBorder="1"/>
    <xf numFmtId="166" fontId="5" fillId="2" borderId="3" xfId="3" applyNumberFormat="1" applyFont="1" applyFill="1" applyBorder="1" applyAlignment="1">
      <alignment horizontal="center" vertical="center" wrapText="1"/>
    </xf>
    <xf numFmtId="164" fontId="5" fillId="2" borderId="3" xfId="3" applyFont="1" applyFill="1" applyBorder="1" applyAlignment="1">
      <alignment horizontal="center" vertical="center"/>
    </xf>
    <xf numFmtId="165" fontId="5" fillId="2" borderId="3" xfId="3" applyNumberFormat="1" applyFont="1" applyFill="1" applyBorder="1" applyAlignment="1">
      <alignment horizontal="center" vertical="center" wrapText="1"/>
    </xf>
    <xf numFmtId="168" fontId="5" fillId="2" borderId="3" xfId="3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 wrapText="1"/>
    </xf>
    <xf numFmtId="164" fontId="5" fillId="2" borderId="3" xfId="3" applyFont="1" applyFill="1" applyBorder="1" applyAlignment="1">
      <alignment horizontal="center" vertical="center" wrapText="1"/>
    </xf>
    <xf numFmtId="4" fontId="4" fillId="0" borderId="0" xfId="0" applyNumberFormat="1" applyFont="1" applyBorder="1"/>
    <xf numFmtId="0" fontId="7" fillId="3" borderId="0" xfId="0" applyFont="1" applyFill="1"/>
    <xf numFmtId="0" fontId="6" fillId="3" borderId="0" xfId="0" applyFont="1" applyFill="1"/>
    <xf numFmtId="4" fontId="7" fillId="3" borderId="1" xfId="0" applyNumberFormat="1" applyFont="1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right"/>
    </xf>
    <xf numFmtId="4" fontId="13" fillId="4" borderId="0" xfId="0" applyNumberFormat="1" applyFont="1" applyFill="1"/>
    <xf numFmtId="0" fontId="1" fillId="0" borderId="0" xfId="0" applyFont="1" applyAlignment="1">
      <alignment horizontal="right"/>
    </xf>
  </cellXfs>
  <cellStyles count="12">
    <cellStyle name="Excel Built-in Comma" xfId="1"/>
    <cellStyle name="Excel Built-in Currency" xfId="2"/>
    <cellStyle name="Excel Built-in Normal" xfId="3"/>
    <cellStyle name="Excel Built-in Percent" xfId="4"/>
    <cellStyle name="Heading" xfId="5"/>
    <cellStyle name="Heading1" xfId="6"/>
    <cellStyle name="Normalny" xfId="0" builtinId="0"/>
    <cellStyle name="Normalny 2" xfId="7"/>
    <cellStyle name="Normalny 3" xfId="8"/>
    <cellStyle name="Normalny 8" xfId="9"/>
    <cellStyle name="Result" xfId="10"/>
    <cellStyle name="Result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85" zoomScaleNormal="85" workbookViewId="0">
      <selection activeCell="C2" sqref="C2"/>
    </sheetView>
  </sheetViews>
  <sheetFormatPr defaultRowHeight="15" x14ac:dyDescent="0.25"/>
  <cols>
    <col min="1" max="1" width="5.5703125" customWidth="1"/>
    <col min="2" max="2" width="31.28515625" customWidth="1"/>
    <col min="3" max="3" width="76.85546875" customWidth="1"/>
    <col min="4" max="4" width="35.42578125" customWidth="1"/>
    <col min="7" max="8" width="12.7109375" customWidth="1"/>
    <col min="10" max="10" width="15.28515625" customWidth="1"/>
    <col min="11" max="11" width="12.42578125" customWidth="1"/>
    <col min="12" max="12" width="15.5703125" customWidth="1"/>
  </cols>
  <sheetData>
    <row r="1" spans="1:12" x14ac:dyDescent="0.25">
      <c r="A1" t="s">
        <v>15</v>
      </c>
    </row>
    <row r="2" spans="1:12" ht="18" x14ac:dyDescent="0.25">
      <c r="C2" s="1" t="s">
        <v>26</v>
      </c>
    </row>
    <row r="4" spans="1:12" x14ac:dyDescent="0.25">
      <c r="A4" s="2"/>
      <c r="B4" s="25" t="s">
        <v>16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47.25" x14ac:dyDescent="0.25">
      <c r="A5" s="13" t="s">
        <v>0</v>
      </c>
      <c r="B5" s="13" t="s">
        <v>11</v>
      </c>
      <c r="C5" s="13" t="s">
        <v>12</v>
      </c>
      <c r="D5" s="17" t="s">
        <v>1</v>
      </c>
      <c r="E5" s="13" t="s">
        <v>2</v>
      </c>
      <c r="F5" s="14" t="s">
        <v>3</v>
      </c>
      <c r="G5" s="12" t="s">
        <v>4</v>
      </c>
      <c r="H5" s="12" t="s">
        <v>10</v>
      </c>
      <c r="I5" s="15" t="s">
        <v>5</v>
      </c>
      <c r="J5" s="16" t="s">
        <v>6</v>
      </c>
      <c r="K5" s="12" t="s">
        <v>7</v>
      </c>
      <c r="L5" s="12" t="s">
        <v>8</v>
      </c>
    </row>
    <row r="6" spans="1:12" ht="209.25" customHeight="1" x14ac:dyDescent="0.25">
      <c r="A6" s="3">
        <v>1</v>
      </c>
      <c r="B6" s="23" t="s">
        <v>18</v>
      </c>
      <c r="C6" s="23" t="s">
        <v>17</v>
      </c>
      <c r="D6" s="4"/>
      <c r="E6" s="24" t="s">
        <v>19</v>
      </c>
      <c r="F6" s="5">
        <v>20</v>
      </c>
      <c r="G6" s="6"/>
      <c r="H6" s="6">
        <f>G6*I6+G6</f>
        <v>0</v>
      </c>
      <c r="I6" s="7"/>
      <c r="J6" s="6">
        <f>F6*G6</f>
        <v>0</v>
      </c>
      <c r="K6" s="6">
        <f>L6-J6</f>
        <v>0</v>
      </c>
      <c r="L6" s="6">
        <f>F6*H6</f>
        <v>0</v>
      </c>
    </row>
    <row r="7" spans="1:12" ht="15.75" x14ac:dyDescent="0.25">
      <c r="A7" s="2"/>
      <c r="C7" s="9"/>
      <c r="D7" s="9"/>
      <c r="E7" s="2"/>
      <c r="F7" s="2"/>
      <c r="G7" s="2"/>
      <c r="H7" s="10" t="s">
        <v>9</v>
      </c>
      <c r="I7" s="10"/>
      <c r="J7" s="11">
        <f>SUM(J6)</f>
        <v>0</v>
      </c>
      <c r="K7" s="11">
        <f>SUM(K6:K6)</f>
        <v>0</v>
      </c>
      <c r="L7" s="11">
        <f>SUM(L6:L6)</f>
        <v>0</v>
      </c>
    </row>
    <row r="8" spans="1:12" ht="15.75" x14ac:dyDescent="0.25">
      <c r="A8" s="28"/>
      <c r="C8" s="9"/>
      <c r="D8" s="9"/>
      <c r="E8" s="2"/>
      <c r="F8" s="2"/>
      <c r="G8" s="2"/>
      <c r="H8" s="10"/>
      <c r="I8" s="10"/>
      <c r="J8" s="18"/>
      <c r="K8" s="18"/>
      <c r="L8" s="18"/>
    </row>
    <row r="9" spans="1:12" x14ac:dyDescent="0.25">
      <c r="A9" s="2"/>
      <c r="B9" s="25" t="s">
        <v>20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47.25" x14ac:dyDescent="0.25">
      <c r="A10" s="13" t="s">
        <v>0</v>
      </c>
      <c r="B10" s="13" t="s">
        <v>11</v>
      </c>
      <c r="C10" s="13" t="s">
        <v>12</v>
      </c>
      <c r="D10" s="17" t="s">
        <v>1</v>
      </c>
      <c r="E10" s="13" t="s">
        <v>2</v>
      </c>
      <c r="F10" s="14" t="s">
        <v>3</v>
      </c>
      <c r="G10" s="12" t="s">
        <v>4</v>
      </c>
      <c r="H10" s="12" t="s">
        <v>10</v>
      </c>
      <c r="I10" s="15" t="s">
        <v>5</v>
      </c>
      <c r="J10" s="16" t="s">
        <v>6</v>
      </c>
      <c r="K10" s="12" t="s">
        <v>7</v>
      </c>
      <c r="L10" s="12" t="s">
        <v>8</v>
      </c>
    </row>
    <row r="11" spans="1:12" ht="60.75" customHeight="1" x14ac:dyDescent="0.25">
      <c r="A11" s="3">
        <v>1</v>
      </c>
      <c r="B11" s="22" t="s">
        <v>21</v>
      </c>
      <c r="C11" s="22" t="s">
        <v>22</v>
      </c>
      <c r="D11" s="8"/>
      <c r="E11" s="24" t="s">
        <v>23</v>
      </c>
      <c r="F11" s="5">
        <v>300</v>
      </c>
      <c r="G11" s="6"/>
      <c r="H11" s="6">
        <f>G11*I11+G11</f>
        <v>0</v>
      </c>
      <c r="I11" s="7"/>
      <c r="J11" s="6">
        <f>F11*G11</f>
        <v>0</v>
      </c>
      <c r="K11" s="6">
        <f>L11-J11</f>
        <v>0</v>
      </c>
      <c r="L11" s="6">
        <f>F11*H11</f>
        <v>0</v>
      </c>
    </row>
    <row r="12" spans="1:12" ht="15.75" x14ac:dyDescent="0.25">
      <c r="H12" s="10" t="s">
        <v>9</v>
      </c>
      <c r="J12" s="11">
        <f>SUM(J11:J11)</f>
        <v>0</v>
      </c>
      <c r="K12" s="11">
        <f>SUM(K11:K11)</f>
        <v>0</v>
      </c>
      <c r="L12" s="11">
        <f>SUM(L11:L11)</f>
        <v>0</v>
      </c>
    </row>
    <row r="13" spans="1:12" ht="15.75" x14ac:dyDescent="0.25">
      <c r="A13" s="26"/>
      <c r="H13" s="10"/>
      <c r="J13" s="18"/>
      <c r="K13" s="18"/>
      <c r="L13" s="18"/>
    </row>
    <row r="14" spans="1:12" x14ac:dyDescent="0.25">
      <c r="A14" s="2"/>
      <c r="B14" s="25" t="s">
        <v>24</v>
      </c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ht="47.25" x14ac:dyDescent="0.25">
      <c r="A15" s="13" t="s">
        <v>0</v>
      </c>
      <c r="B15" s="13" t="s">
        <v>11</v>
      </c>
      <c r="C15" s="13" t="s">
        <v>12</v>
      </c>
      <c r="D15" s="17" t="s">
        <v>1</v>
      </c>
      <c r="E15" s="13" t="s">
        <v>2</v>
      </c>
      <c r="F15" s="14" t="s">
        <v>3</v>
      </c>
      <c r="G15" s="12" t="s">
        <v>4</v>
      </c>
      <c r="H15" s="12" t="s">
        <v>10</v>
      </c>
      <c r="I15" s="15" t="s">
        <v>5</v>
      </c>
      <c r="J15" s="16" t="s">
        <v>6</v>
      </c>
      <c r="K15" s="12" t="s">
        <v>7</v>
      </c>
      <c r="L15" s="12" t="s">
        <v>8</v>
      </c>
    </row>
    <row r="16" spans="1:12" ht="51.75" customHeight="1" x14ac:dyDescent="0.25">
      <c r="A16" s="3">
        <v>1</v>
      </c>
      <c r="B16" s="22" t="s">
        <v>21</v>
      </c>
      <c r="C16" s="23" t="s">
        <v>25</v>
      </c>
      <c r="D16" s="4"/>
      <c r="E16" s="24" t="s">
        <v>23</v>
      </c>
      <c r="F16" s="5">
        <v>700</v>
      </c>
      <c r="G16" s="6"/>
      <c r="H16" s="6">
        <f>G16*I16+G16</f>
        <v>0</v>
      </c>
      <c r="I16" s="7"/>
      <c r="J16" s="6">
        <f>F16*G16</f>
        <v>0</v>
      </c>
      <c r="K16" s="6">
        <f>L16-J16</f>
        <v>0</v>
      </c>
      <c r="L16" s="6">
        <f>F16*H16</f>
        <v>0</v>
      </c>
    </row>
    <row r="17" spans="1:12" ht="15.75" x14ac:dyDescent="0.25">
      <c r="A17" s="2"/>
      <c r="C17" s="9"/>
      <c r="D17" s="9"/>
      <c r="E17" s="2"/>
      <c r="F17" s="2"/>
      <c r="G17" s="2"/>
      <c r="H17" s="10" t="s">
        <v>9</v>
      </c>
      <c r="I17" s="10"/>
      <c r="J17" s="11">
        <f>SUM(J16:J16)</f>
        <v>0</v>
      </c>
      <c r="K17" s="11">
        <f>SUM(K16:K16)</f>
        <v>0</v>
      </c>
      <c r="L17" s="11">
        <f>SUM(L16:L16)</f>
        <v>0</v>
      </c>
    </row>
    <row r="18" spans="1:12" ht="15.75" x14ac:dyDescent="0.25">
      <c r="A18" s="2"/>
      <c r="C18" s="9"/>
      <c r="D18" s="9"/>
      <c r="E18" s="2"/>
      <c r="F18" s="2"/>
      <c r="G18" s="2"/>
      <c r="H18" s="10"/>
      <c r="I18" s="10"/>
      <c r="J18" s="18"/>
      <c r="K18" s="18"/>
      <c r="L18" s="18"/>
    </row>
    <row r="20" spans="1:12" ht="15.75" x14ac:dyDescent="0.25">
      <c r="H20" s="19" t="s">
        <v>13</v>
      </c>
      <c r="I20" s="20"/>
      <c r="J20" s="21">
        <f>J17+J12+J7</f>
        <v>0</v>
      </c>
      <c r="K20" s="21">
        <f>L20-J20</f>
        <v>0</v>
      </c>
      <c r="L20" s="21">
        <f>L17+L12+L7</f>
        <v>0</v>
      </c>
    </row>
    <row r="22" spans="1:12" ht="15.75" x14ac:dyDescent="0.25">
      <c r="H22" s="27" t="s">
        <v>14</v>
      </c>
      <c r="I22" s="27"/>
      <c r="J22" s="27">
        <f>J20/4.1749</f>
        <v>0</v>
      </c>
    </row>
  </sheetData>
  <phoneticPr fontId="0" type="noConversion"/>
  <pageMargins left="0.7" right="0.7" top="0.75" bottom="0.75" header="0.3" footer="0.3"/>
  <pageSetup paperSize="9" scale="53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2016-09-15T11:07:52Z</cp:lastPrinted>
  <dcterms:created xsi:type="dcterms:W3CDTF">2015-05-15T07:44:37Z</dcterms:created>
  <dcterms:modified xsi:type="dcterms:W3CDTF">2016-09-16T05:49:45Z</dcterms:modified>
</cp:coreProperties>
</file>