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0545"/>
  </bookViews>
  <sheets>
    <sheet name="Arkusz1" sheetId="1" r:id="rId1"/>
  </sheets>
  <definedNames>
    <definedName name="_xlnm.Print_Area" localSheetId="0">Arkusz1!$A$2:$L$37</definedName>
  </definedNames>
  <calcPr calcId="145621" iterateDelta="1E-4"/>
</workbook>
</file>

<file path=xl/calcChain.xml><?xml version="1.0" encoding="utf-8"?>
<calcChain xmlns="http://schemas.openxmlformats.org/spreadsheetml/2006/main">
  <c r="J35" i="1" l="1"/>
  <c r="L34" i="1"/>
  <c r="L35" i="1" s="1"/>
  <c r="J34" i="1"/>
  <c r="H34" i="1"/>
  <c r="L29" i="1"/>
  <c r="L28" i="1"/>
  <c r="K28" i="1"/>
  <c r="K29" i="1" s="1"/>
  <c r="J28" i="1"/>
  <c r="J29" i="1" s="1"/>
  <c r="J37" i="1" s="1"/>
  <c r="J39" i="1" s="1"/>
  <c r="H28" i="1"/>
  <c r="J22" i="1"/>
  <c r="J23" i="1" s="1"/>
  <c r="H22" i="1"/>
  <c r="L22" i="1" s="1"/>
  <c r="J16" i="1"/>
  <c r="J15" i="1"/>
  <c r="H15" i="1"/>
  <c r="L15" i="1" s="1"/>
  <c r="K15" i="1" s="1"/>
  <c r="J14" i="1"/>
  <c r="H14" i="1"/>
  <c r="L14" i="1" s="1"/>
  <c r="J8" i="1"/>
  <c r="L7" i="1"/>
  <c r="K7" i="1" s="1"/>
  <c r="J7" i="1"/>
  <c r="H7" i="1"/>
  <c r="L6" i="1"/>
  <c r="L8" i="1" s="1"/>
  <c r="J6" i="1"/>
  <c r="H6" i="1"/>
  <c r="L16" i="1" l="1"/>
  <c r="K14" i="1"/>
  <c r="K16" i="1" s="1"/>
  <c r="L23" i="1"/>
  <c r="K22" i="1"/>
  <c r="K23" i="1" s="1"/>
  <c r="L37" i="1"/>
  <c r="K37" i="1" s="1"/>
  <c r="K6" i="1"/>
  <c r="K8" i="1" s="1"/>
  <c r="K34" i="1"/>
  <c r="K35" i="1" s="1"/>
</calcChain>
</file>

<file path=xl/sharedStrings.xml><?xml version="1.0" encoding="utf-8"?>
<sst xmlns="http://schemas.openxmlformats.org/spreadsheetml/2006/main" count="118" uniqueCount="43">
  <si>
    <t>Sprawa P/43/09/2017/RN</t>
  </si>
  <si>
    <t>Załącznik nr 5 do SIWZ</t>
  </si>
  <si>
    <t>Zadanie nr 1 - Rękawice nitrylowe</t>
  </si>
  <si>
    <t>Lp.</t>
  </si>
  <si>
    <t>Nazwa</t>
  </si>
  <si>
    <t>Opis przedmiotu zamówienia</t>
  </si>
  <si>
    <t>Nr katalogowy  /Nazwa jak na fakturze</t>
  </si>
  <si>
    <t>jm</t>
  </si>
  <si>
    <t>Ilość</t>
  </si>
  <si>
    <t>cena jednostkowa netto</t>
  </si>
  <si>
    <t>cena jednostkowa brutto</t>
  </si>
  <si>
    <t>VAT %</t>
  </si>
  <si>
    <t>Wartość netto</t>
  </si>
  <si>
    <t>Wartość VAT</t>
  </si>
  <si>
    <t>Wartość brutto</t>
  </si>
  <si>
    <t xml:space="preserve">Rękawice diagnostyczne nitrylowe o obniżonej grubości. </t>
  </si>
  <si>
    <t>op</t>
  </si>
  <si>
    <t>Uchwyty naścienne do Rękawic nitrylowych</t>
  </si>
  <si>
    <t>Uchwyty naścienne do wyżej opisanych rękawic, z tworzywa lub metalowe typ koszyk wykonane z drutu stalowewego,  pojedyńcze, podwójne lub potrójne. Ilości w poszczególnych rodzajach w zależności od zapotrzebowania Zamawiającego</t>
  </si>
  <si>
    <t>szt</t>
  </si>
  <si>
    <t>Uwaga!</t>
  </si>
  <si>
    <t>Razem</t>
  </si>
  <si>
    <t>Zamawiający przyjął ilość dla opakowań jednostkowych po 100 szt</t>
  </si>
  <si>
    <t xml:space="preserve">Zadanie nr 2 - Rękawice nitrylowe </t>
  </si>
  <si>
    <t>Rękawice diagnostyczne nitrylowe o obniżonej grubości do uchwytów naściennych</t>
  </si>
  <si>
    <t>Uchwyty naścienne do wyżej opisanych rękawic, z tworzywa lub metalowe. Możliwość zamocowania oferowanych uchwytów na szynę Modura,  pojedyńcze lub potrójne. Ilości w poszczególnych rodzajach w zależności od zapotrzebowania Zamawiającego</t>
  </si>
  <si>
    <t>1.</t>
  </si>
  <si>
    <t>2.</t>
  </si>
  <si>
    <t>Cena uchwytów nie może wynosić 0 zł</t>
  </si>
  <si>
    <t>Zadanie nr 3 - Rękawice nitrylowe dla osób uczulonych</t>
  </si>
  <si>
    <t>Zadanie nr 4 - Rękawice nitrylowe do zestawów reanimacyjnych</t>
  </si>
  <si>
    <t>Zadanie nr 5 - Rękawice nitrylowe do cytostatyków</t>
  </si>
  <si>
    <t>Rękawice nitrylowe do cytostatyków</t>
  </si>
  <si>
    <t>Podsumowanie</t>
  </si>
  <si>
    <t>Wartośc w Euro</t>
  </si>
  <si>
    <t>Próbki</t>
  </si>
  <si>
    <t>Jedno opakowanie jednostkowe w każdym rozmiarze</t>
  </si>
  <si>
    <t>Na żadanie zamawiającego</t>
  </si>
  <si>
    <t>Rękawice nitrylowe o przedłużonym mankiecie, bezpudrowe, kształt uniwersalny, mankiet rolowany, w rozmiarach S,M,L, powierzchnia zewnętrzna teksturowana na końcach palców, powierzchnia wewnętrzna chlorowana, długość rękawicy w zakresie min. 280mm do max. 300mm. Grubość na palcu 0,14±0,02 mm, na dłoni 0,09 mm, na mankiecie 0,07 mm, siła zrywu w zakresie 6,5-12 N przed starzeniem, AQL w zakresie 1-1,5Srodek ochrony indywidualnej - PPE89/686/EEC, rękawice zgodne z normąEN 455(1-4), EN 374-1:2005 odpowi=iadające 2 poziomowi skuteczności przy zastosowaniu 3 substancji chemicznych wymienionych w tej normie, EN 420, EN 388, ASTM F1671, rękawice przebadane na przenikanie 5 cytostatyków i karmastyny, rękawice przebadane na przenikanie substancji chemicznych zgodnie z EN 374-1:2005</t>
  </si>
  <si>
    <t>Grubość pojedyńczej ścianki na palcu 0,08 mm +/-0,02, dłoni 0,07 mm +/-0,01, mankiecie 0,06 mm +/-0,01. Mankiet rolowany, teksturowane tylko na palcach, bezpudrowe, polimerowane lub chlorowane wewnętrznie, długość min. 240 mm. kształt uniwersalny Zarejestrowane jako wyrób medyczny oraz środek ochrony osobistej kategorii III. Siła zrywu przed starzeniem w zakresie min. 6,5 N - max. 12 N (potwierdzone badaniami jednostki niezależnej). Przebadane na przenikalność min. 10 substancji chemicznych na conajmniej 2 poziomie ochrony potwierdzone badaniami z jednostki niezależnej od producenta. Informacja o barierowości dla min. 2 alkoholi stosowanych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 1,5. Pozbawione tiuramów oraz MBT potwierdzone badaniami HPLC z jednostki niezależnej. Rozmiar  S, M, L,  kodowany kolorystycznie na opakowaniu. Pakowane po 50 szt w opakowaniu jednostkowym. Opakowanie umożliwiające pojedyńcze wyjmowanie rękawic od góry opakowaniajedynie za mankiet (zawsze mankiet wyjmowany pierwszy).  Rozmiar opakowania dedykowane do wózków zabiegowych, gdzie otwór dystrybucyjny umieszczony jest w górnej części opakowania jednostkowego.</t>
  </si>
  <si>
    <t>Grubość pojedyńczej ścianki na palcu 0,09 mm +/-0,02, dłoni 0,07 mm +/-0,01, mankiecie 0,06 mm +/-0,01. Mankiet rolowany, teksturowane tylko na palcach, bezpudrowe,  polimerowane lub chlorowane wewnętrznie, długość min. 240 mm. kształt uniwersalny Zarejestrowane jako wyrób medyczny oraz środek ochrony osobistej kategorii III. Siła zrywu przed starzeniem w zakresie min. 6,5 N - max. 12 N (potwierdzone badaniami wytwórcy). Przebadane na przenikalność min. 10 substancji chemicznych na conajmniej 2 poziomie ochrony potwierdzone badaniami z jednostki niezależnej od producenta. Informacja o barierowości dla min. 2 alkoholi stosowanych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 1,5. Pozbawione tiuramów oraz MBT potwierdzone badaniami HPLC z jednostki niezależnej. Wewnętrzna strona pokryta warstwą pielęgnacyjno-ochronną np. Aloes lub Kolagen lub Alantoina, kolor identyfikujący inny niż w zadaniu nr 1 lub nr 2 np. różowy. Rozmiar XS, S, M, L, XL  kodowany kolorystycznie na opakowaniu. Pakowane po 100 szt w opakowaniu jednostkowym (Zamawiający dopuszcza opakowania jednostkowe w zakresie po: od 100 do 250 szt. w opakowaniu jednostkowym z odpowiednim przeliczeniem ilości). Opakowanie umożliwiające pojedyńcze wyjmowanie rękawic od przodu opakowaniajedynie za mankiet (zawsze mankiet wyjmowany pierwszy)</t>
  </si>
  <si>
    <t>Grubość pojedyńczej ścianki na palcu 0,08 mm +/-0,02, dłoni 0,07 mm +/-0,01, mankiecie 0,06 mm +/-0,01. Mankiet rolowany, teksturowane tylko na palcach, bezpudrowe, polimerowane lub chlorowane wewnętrznie, długość min. 240 mm. kształ uniwersalny Zarejestrowane jako wyrób medyczny oraz środek ochrony osobistej kategorii III. Siła zrywu przed starzeniem min. 6,5 N - max. 12 N (potwierdzone badaniami niezależnej jednostki). Przebadane na przenikalność min. 10 substancji chemicznych na conajmniej 2 poziomie ochrony potwierdzone badaniami z jednostki niezależnej od producenta. Informacja o barierowości dla min. 2 alkoholi stosowanych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potwierdzone badaniami jednostki niezależnej. AQL ≤ 1,5. Pozbawione tiuramów oraz MBT potwierdzone badaniami HPLC z jednostki niezależnej. Rozmiar  S, M, L,   kodowany kolorystycznie na opakowaniu. Zamawiający wymaga aby rękawice wyjmowały się pojedyńczo z opakowania a także aby mankiet wyjmowany był pierwszy. Pakowane po 100 szt w opakowaniu jednostkowym,  Zamawiający dopuszcza opakowania jednostkowe w zakresie po: od 100 do 250 szt. w opakowaniu jednostkowym z odpowiednim przeliczeniem ilości). Rozmiar opakowania jednostkowego kompatybilny z zaoferowanymi uchwytami w poz. nr 2 tego pakietu.</t>
  </si>
  <si>
    <r>
      <t xml:space="preserve">Grubość pojedyńczej ścianki na palcu 0,09 mm +/-0,02, dłoni 0,07 mm +/-0,01, mankiecie 0,06 mm +/-0,01. Mankiet rolowany, teksturowane tylko na palcach, bezpudrowe, polimerowane lub chlorowane wewnętrznie, długość min. 240 mm. kształt uniwersalny Zarejestrowane jako wyrób medyczny oraz środek ochrony osobistej kategorii III. Siła zrywu przed starzeniem w zakresie min. 6,5 N - max. 12 N (potwierdzone badaniami wytwórcy). Przebadane na przenikalność min. 10 substancji chemicznych na conajmniej 2 poziomie ochrony potwierdzone badaniami z jednostki niezależnej od producenta. Informacja o barierowości dla min. 2 alkoholi stosowanych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t>
    </r>
    <r>
      <rPr>
        <sz val="10"/>
        <color indexed="8"/>
        <rFont val="Calibri"/>
        <family val="2"/>
        <charset val="238"/>
      </rPr>
      <t xml:space="preserve">≤ </t>
    </r>
    <r>
      <rPr>
        <sz val="10"/>
        <color indexed="8"/>
        <rFont val="Arial"/>
        <family val="2"/>
        <charset val="238"/>
      </rPr>
      <t xml:space="preserve">1,5. Pozbawione tiuramów oraz MBT potwierdzone badaniami HPLC z jednostki niezależnej. Rozmiar XS, S, M, L, XL  kodowany kolorystycznie na opakowaniu. Pakowane po 100 szt w opakowaniu jednostkowym (Zamawiający dopuszcza opakowania jednostkowe w zakresie po: od 100 do 250 szt. w opakowaniu jednostkowym z odpowiednim przeliczeniem ilości).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</si>
</sst>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15]General"/>
    <numFmt numFmtId="165" formatCode="[$-415]0"/>
    <numFmt numFmtId="166" formatCode="[$-415]#,##0.00"/>
    <numFmt numFmtId="167" formatCode="#,##0.00&quot; &quot;;[Red]&quot;-&quot;#,##0.00,"/>
    <numFmt numFmtId="168" formatCode="&quot; &quot;#,##0.00&quot;      &quot;;&quot;-&quot;#,##0.00&quot;      &quot;;&quot; -&quot;#&quot;      &quot;;@&quot; &quot;"/>
    <numFmt numFmtId="169" formatCode="[$-415]0%"/>
    <numFmt numFmtId="170" formatCode="&quot; &quot;#,##0.00&quot; zł &quot;;&quot;-&quot;#,##0.00&quot; zł &quot;;&quot; -&quot;#&quot; zł &quot;;@&quot; &quot;"/>
    <numFmt numFmtId="171" formatCode="#,##0.00&quot; &quot;[$zł-415];[Red]&quot;-&quot;#,##0.00&quot; &quot;[$zł-415]"/>
  </numFmts>
  <fonts count="14" x14ac:knownFonts="1">
    <font>
      <sz val="11"/>
      <color theme="1"/>
      <name val="Calibri"/>
      <family val="2"/>
      <charset val="238"/>
      <scheme val="minor"/>
    </font>
    <font>
      <b/>
      <sz val="14"/>
      <color indexed="8"/>
      <name val="Arial"/>
      <family val="2"/>
      <charset val="238"/>
    </font>
    <font>
      <sz val="10"/>
      <color indexed="8"/>
      <name val="Arial"/>
      <family val="2"/>
      <charset val="238"/>
    </font>
    <font>
      <sz val="10"/>
      <color rgb="FF000000"/>
      <name val="Arial"/>
      <family val="2"/>
      <charset val="238"/>
    </font>
    <font>
      <b/>
      <sz val="12"/>
      <color indexed="8"/>
      <name val="Arial"/>
      <family val="2"/>
      <charset val="238"/>
    </font>
    <font>
      <sz val="10"/>
      <color indexed="8"/>
      <name val="Calibri"/>
      <family val="2"/>
      <charset val="238"/>
    </font>
    <font>
      <sz val="10"/>
      <name val="Arial"/>
      <family val="2"/>
      <charset val="238"/>
    </font>
    <font>
      <b/>
      <sz val="12"/>
      <color indexed="10"/>
      <name val="Arial"/>
      <family val="2"/>
      <charset val="238"/>
    </font>
    <font>
      <sz val="11"/>
      <color indexed="10"/>
      <name val="Calibri"/>
      <family val="2"/>
      <charset val="238"/>
    </font>
    <font>
      <b/>
      <sz val="12"/>
      <color rgb="FFFF0000"/>
      <name val="Arial"/>
      <family val="2"/>
      <charset val="238"/>
    </font>
    <font>
      <b/>
      <i/>
      <sz val="16"/>
      <color rgb="FF000000"/>
      <name val="Arial"/>
      <family val="2"/>
      <charset val="238"/>
    </font>
    <font>
      <sz val="11"/>
      <color rgb="FF000000"/>
      <name val="Arial"/>
      <family val="2"/>
      <charset val="238"/>
    </font>
    <font>
      <sz val="10"/>
      <color rgb="FF000000"/>
      <name val="Arial CE"/>
      <charset val="238"/>
    </font>
    <font>
      <b/>
      <i/>
      <u/>
      <sz val="11"/>
      <color rgb="FF000000"/>
      <name val="Arial"/>
      <family val="2"/>
      <charset val="238"/>
    </font>
  </fonts>
  <fills count="6">
    <fill>
      <patternFill patternType="none"/>
    </fill>
    <fill>
      <patternFill patternType="gray125"/>
    </fill>
    <fill>
      <patternFill patternType="solid">
        <fgColor indexed="42"/>
        <bgColor indexed="42"/>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164" fontId="3" fillId="0" borderId="0" applyBorder="0" applyProtection="0"/>
    <xf numFmtId="168" fontId="3" fillId="0" borderId="0" applyBorder="0" applyProtection="0"/>
    <xf numFmtId="169" fontId="3" fillId="0" borderId="0" applyBorder="0" applyProtection="0"/>
    <xf numFmtId="170" fontId="3" fillId="0" borderId="0" applyBorder="0" applyProtection="0"/>
    <xf numFmtId="0" fontId="10" fillId="0" borderId="0" applyNumberFormat="0" applyBorder="0" applyProtection="0">
      <alignment horizontal="center"/>
    </xf>
    <xf numFmtId="0" fontId="10" fillId="0" borderId="0" applyNumberFormat="0" applyBorder="0" applyProtection="0">
      <alignment horizontal="center" textRotation="90"/>
    </xf>
    <xf numFmtId="164" fontId="3" fillId="0" borderId="0" applyBorder="0" applyProtection="0"/>
    <xf numFmtId="0" fontId="11" fillId="0" borderId="0"/>
    <xf numFmtId="164" fontId="12" fillId="0" borderId="0" applyBorder="0" applyProtection="0"/>
    <xf numFmtId="0" fontId="13" fillId="0" borderId="0" applyNumberFormat="0" applyBorder="0" applyProtection="0"/>
    <xf numFmtId="171" fontId="13" fillId="0" borderId="0" applyBorder="0" applyProtection="0"/>
  </cellStyleXfs>
  <cellXfs count="29">
    <xf numFmtId="0" fontId="0" fillId="0" borderId="0" xfId="0"/>
    <xf numFmtId="0" fontId="1" fillId="0" borderId="0" xfId="0" applyFont="1"/>
    <xf numFmtId="0" fontId="2" fillId="0" borderId="0" xfId="0" applyFont="1"/>
    <xf numFmtId="164" fontId="4" fillId="2" borderId="1" xfId="1" applyFont="1" applyFill="1" applyBorder="1" applyAlignment="1">
      <alignment horizontal="center" vertical="center"/>
    </xf>
    <xf numFmtId="164" fontId="4" fillId="2" borderId="1" xfId="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167" fontId="4" fillId="2" borderId="1" xfId="1" applyNumberFormat="1" applyFont="1" applyFill="1" applyBorder="1" applyAlignment="1">
      <alignment horizontal="center" vertical="center"/>
    </xf>
    <xf numFmtId="166" fontId="4" fillId="2" borderId="1" xfId="2"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xf>
    <xf numFmtId="4" fontId="2" fillId="0" borderId="2" xfId="0" applyNumberFormat="1" applyFont="1" applyBorder="1" applyAlignment="1">
      <alignment vertical="center"/>
    </xf>
    <xf numFmtId="169" fontId="2" fillId="0" borderId="3" xfId="3" applyFont="1" applyFill="1" applyBorder="1" applyAlignment="1">
      <alignment horizontal="center" vertical="center"/>
    </xf>
    <xf numFmtId="0" fontId="2" fillId="0" borderId="2" xfId="0" applyFont="1" applyBorder="1" applyAlignment="1">
      <alignment vertical="center" wrapText="1"/>
    </xf>
    <xf numFmtId="169" fontId="2" fillId="0" borderId="2" xfId="3" applyFont="1" applyFill="1" applyBorder="1" applyAlignment="1">
      <alignment horizontal="center" vertical="center"/>
    </xf>
    <xf numFmtId="0" fontId="2" fillId="0" borderId="0" xfId="0" applyFont="1" applyAlignment="1">
      <alignment wrapText="1"/>
    </xf>
    <xf numFmtId="0" fontId="4" fillId="0" borderId="0" xfId="0" applyFont="1"/>
    <xf numFmtId="4" fontId="4" fillId="0" borderId="2" xfId="0" applyNumberFormat="1" applyFont="1" applyBorder="1"/>
    <xf numFmtId="4" fontId="4" fillId="0" borderId="0" xfId="0" applyNumberFormat="1" applyFont="1" applyBorder="1"/>
    <xf numFmtId="0" fontId="6" fillId="0" borderId="2" xfId="0" applyFont="1" applyBorder="1" applyAlignment="1">
      <alignment vertical="center" wrapText="1"/>
    </xf>
    <xf numFmtId="0" fontId="0" fillId="0" borderId="0" xfId="0" applyAlignment="1">
      <alignment horizontal="right"/>
    </xf>
    <xf numFmtId="0" fontId="6" fillId="0" borderId="2" xfId="0" applyFont="1" applyBorder="1" applyAlignment="1">
      <alignment horizontal="left" vertical="center" wrapText="1"/>
    </xf>
    <xf numFmtId="0" fontId="7" fillId="3" borderId="0" xfId="0" applyFont="1" applyFill="1"/>
    <xf numFmtId="0" fontId="8" fillId="3" borderId="0" xfId="0" applyFont="1" applyFill="1"/>
    <xf numFmtId="4" fontId="7" fillId="3" borderId="2" xfId="0" applyNumberFormat="1" applyFont="1" applyFill="1" applyBorder="1"/>
    <xf numFmtId="4" fontId="9" fillId="4" borderId="0" xfId="0" applyNumberFormat="1" applyFont="1" applyFill="1"/>
    <xf numFmtId="4" fontId="2" fillId="0" borderId="2" xfId="0" applyNumberFormat="1" applyFont="1" applyBorder="1" applyAlignment="1">
      <alignment vertical="center" wrapText="1"/>
    </xf>
    <xf numFmtId="4" fontId="7" fillId="5" borderId="0" xfId="0" applyNumberFormat="1" applyFont="1" applyFill="1" applyBorder="1"/>
  </cellXfs>
  <cellStyles count="12">
    <cellStyle name="Excel Built-in Comma" xfId="2"/>
    <cellStyle name="Excel Built-in Currency" xfId="4"/>
    <cellStyle name="Excel Built-in Normal" xfId="1"/>
    <cellStyle name="Excel Built-in Percent" xfId="3"/>
    <cellStyle name="Heading" xfId="5"/>
    <cellStyle name="Heading1" xfId="6"/>
    <cellStyle name="Normalny" xfId="0" builtinId="0"/>
    <cellStyle name="Normalny 2" xfId="7"/>
    <cellStyle name="Normalny 3" xfId="8"/>
    <cellStyle name="Normalny 8" xfId="9"/>
    <cellStyle name="Result" xfId="10"/>
    <cellStyle name="Result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abSelected="1" zoomScaleNormal="100" workbookViewId="0">
      <selection activeCell="J34" sqref="J34"/>
    </sheetView>
  </sheetViews>
  <sheetFormatPr defaultRowHeight="15" x14ac:dyDescent="0.25"/>
  <cols>
    <col min="1" max="1" width="5.5703125" customWidth="1"/>
    <col min="2" max="2" width="31.28515625" customWidth="1"/>
    <col min="3" max="3" width="76.85546875" customWidth="1"/>
    <col min="4" max="4" width="35.42578125" customWidth="1"/>
    <col min="7" max="8" width="12.7109375" customWidth="1"/>
    <col min="10" max="10" width="15.28515625" customWidth="1"/>
    <col min="11" max="11" width="12.42578125" customWidth="1"/>
    <col min="12" max="13" width="15.5703125" customWidth="1"/>
  </cols>
  <sheetData>
    <row r="1" spans="1:13" x14ac:dyDescent="0.25">
      <c r="A1" t="s">
        <v>0</v>
      </c>
    </row>
    <row r="2" spans="1:13" ht="18" x14ac:dyDescent="0.25">
      <c r="C2" s="1" t="s">
        <v>1</v>
      </c>
    </row>
    <row r="4" spans="1:13" x14ac:dyDescent="0.25">
      <c r="A4" s="2"/>
      <c r="B4" s="2" t="s">
        <v>2</v>
      </c>
      <c r="C4" s="2"/>
      <c r="D4" s="2"/>
      <c r="E4" s="2"/>
      <c r="F4" s="2"/>
      <c r="G4" s="2"/>
      <c r="H4" s="2"/>
      <c r="I4" s="2"/>
      <c r="J4" s="2"/>
      <c r="K4" s="2"/>
      <c r="L4" s="2"/>
      <c r="M4" s="2"/>
    </row>
    <row r="5" spans="1:13" ht="47.25" x14ac:dyDescent="0.25">
      <c r="A5" s="3" t="s">
        <v>3</v>
      </c>
      <c r="B5" s="3" t="s">
        <v>4</v>
      </c>
      <c r="C5" s="3" t="s">
        <v>5</v>
      </c>
      <c r="D5" s="4" t="s">
        <v>6</v>
      </c>
      <c r="E5" s="3" t="s">
        <v>7</v>
      </c>
      <c r="F5" s="5" t="s">
        <v>8</v>
      </c>
      <c r="G5" s="6" t="s">
        <v>9</v>
      </c>
      <c r="H5" s="6" t="s">
        <v>10</v>
      </c>
      <c r="I5" s="7" t="s">
        <v>11</v>
      </c>
      <c r="J5" s="8" t="s">
        <v>12</v>
      </c>
      <c r="K5" s="6" t="s">
        <v>13</v>
      </c>
      <c r="L5" s="6" t="s">
        <v>14</v>
      </c>
      <c r="M5" s="6" t="s">
        <v>35</v>
      </c>
    </row>
    <row r="6" spans="1:13" ht="273" customHeight="1" x14ac:dyDescent="0.25">
      <c r="A6" s="9">
        <v>1</v>
      </c>
      <c r="B6" s="10" t="s">
        <v>15</v>
      </c>
      <c r="C6" s="10" t="s">
        <v>42</v>
      </c>
      <c r="D6" s="10"/>
      <c r="E6" s="9" t="s">
        <v>16</v>
      </c>
      <c r="F6" s="11">
        <v>20000</v>
      </c>
      <c r="G6" s="12"/>
      <c r="H6" s="12">
        <f>G6*I6+G6</f>
        <v>0</v>
      </c>
      <c r="I6" s="13">
        <v>0.08</v>
      </c>
      <c r="J6" s="12">
        <f>F6*G6</f>
        <v>0</v>
      </c>
      <c r="K6" s="12">
        <f>L6-J6</f>
        <v>0</v>
      </c>
      <c r="L6" s="12">
        <f>F6*H6</f>
        <v>0</v>
      </c>
      <c r="M6" s="27" t="s">
        <v>36</v>
      </c>
    </row>
    <row r="7" spans="1:13" ht="57" customHeight="1" x14ac:dyDescent="0.25">
      <c r="A7" s="9">
        <v>2</v>
      </c>
      <c r="B7" s="14" t="s">
        <v>17</v>
      </c>
      <c r="C7" s="14" t="s">
        <v>18</v>
      </c>
      <c r="D7" s="14"/>
      <c r="E7" s="9" t="s">
        <v>19</v>
      </c>
      <c r="F7" s="11">
        <v>10</v>
      </c>
      <c r="G7" s="12"/>
      <c r="H7" s="12">
        <f>G7*I7+G7</f>
        <v>0</v>
      </c>
      <c r="I7" s="15">
        <v>0.08</v>
      </c>
      <c r="J7" s="12">
        <f>F7*G7</f>
        <v>0</v>
      </c>
      <c r="K7" s="12">
        <f>L7-J7</f>
        <v>0</v>
      </c>
      <c r="L7" s="12">
        <f>F7*H7</f>
        <v>0</v>
      </c>
      <c r="M7" s="27" t="s">
        <v>37</v>
      </c>
    </row>
    <row r="8" spans="1:13" ht="15.75" x14ac:dyDescent="0.25">
      <c r="A8" s="2"/>
      <c r="B8" t="s">
        <v>20</v>
      </c>
      <c r="C8" s="16"/>
      <c r="D8" s="16"/>
      <c r="E8" s="2"/>
      <c r="F8" s="2"/>
      <c r="G8" s="2"/>
      <c r="H8" s="17" t="s">
        <v>21</v>
      </c>
      <c r="I8" s="17"/>
      <c r="J8" s="18">
        <f>J7+J6</f>
        <v>0</v>
      </c>
      <c r="K8" s="18">
        <f>SUM(K6:K7)</f>
        <v>0</v>
      </c>
      <c r="L8" s="18">
        <f>SUM(L6:L7)</f>
        <v>0</v>
      </c>
      <c r="M8" s="18"/>
    </row>
    <row r="9" spans="1:13" ht="15.75" x14ac:dyDescent="0.25">
      <c r="A9" s="2"/>
      <c r="B9" t="s">
        <v>22</v>
      </c>
      <c r="C9" s="16"/>
      <c r="D9" s="16"/>
      <c r="E9" s="2"/>
      <c r="F9" s="2"/>
      <c r="G9" s="2"/>
      <c r="H9" s="17"/>
      <c r="I9" s="17"/>
      <c r="J9" s="19"/>
      <c r="K9" s="19"/>
      <c r="L9" s="19"/>
      <c r="M9" s="19"/>
    </row>
    <row r="10" spans="1:13" ht="15.75" x14ac:dyDescent="0.25">
      <c r="A10" s="2"/>
      <c r="B10" s="16"/>
      <c r="C10" s="16"/>
      <c r="D10" s="16"/>
      <c r="E10" s="2"/>
      <c r="F10" s="2"/>
      <c r="G10" s="2"/>
      <c r="H10" s="17"/>
      <c r="I10" s="17"/>
      <c r="J10" s="19"/>
      <c r="K10" s="19"/>
      <c r="L10" s="19"/>
      <c r="M10" s="19"/>
    </row>
    <row r="11" spans="1:13" ht="15.75" x14ac:dyDescent="0.25">
      <c r="A11" s="2"/>
      <c r="B11" s="16"/>
      <c r="C11" s="16"/>
      <c r="D11" s="16"/>
      <c r="E11" s="2"/>
      <c r="F11" s="2"/>
      <c r="G11" s="2"/>
      <c r="H11" s="17"/>
      <c r="I11" s="17"/>
      <c r="J11" s="19"/>
      <c r="K11" s="19"/>
      <c r="L11" s="19"/>
      <c r="M11" s="19"/>
    </row>
    <row r="12" spans="1:13" x14ac:dyDescent="0.25">
      <c r="A12" s="2"/>
      <c r="B12" s="2" t="s">
        <v>23</v>
      </c>
      <c r="C12" s="2"/>
      <c r="D12" s="2"/>
      <c r="E12" s="2"/>
      <c r="F12" s="2"/>
      <c r="G12" s="2"/>
      <c r="H12" s="2"/>
      <c r="I12" s="2"/>
      <c r="J12" s="2"/>
      <c r="K12" s="2"/>
      <c r="L12" s="2"/>
      <c r="M12" s="2"/>
    </row>
    <row r="13" spans="1:13" ht="47.25" x14ac:dyDescent="0.25">
      <c r="A13" s="3" t="s">
        <v>3</v>
      </c>
      <c r="B13" s="3" t="s">
        <v>4</v>
      </c>
      <c r="C13" s="3" t="s">
        <v>5</v>
      </c>
      <c r="D13" s="4" t="s">
        <v>6</v>
      </c>
      <c r="E13" s="3" t="s">
        <v>7</v>
      </c>
      <c r="F13" s="5" t="s">
        <v>8</v>
      </c>
      <c r="G13" s="6" t="s">
        <v>9</v>
      </c>
      <c r="H13" s="6" t="s">
        <v>10</v>
      </c>
      <c r="I13" s="7" t="s">
        <v>11</v>
      </c>
      <c r="J13" s="8" t="s">
        <v>12</v>
      </c>
      <c r="K13" s="6" t="s">
        <v>13</v>
      </c>
      <c r="L13" s="6" t="s">
        <v>14</v>
      </c>
      <c r="M13" s="6" t="s">
        <v>35</v>
      </c>
    </row>
    <row r="14" spans="1:13" ht="255" x14ac:dyDescent="0.25">
      <c r="A14" s="9">
        <v>1</v>
      </c>
      <c r="B14" s="14" t="s">
        <v>24</v>
      </c>
      <c r="C14" s="20" t="s">
        <v>41</v>
      </c>
      <c r="D14" s="14"/>
      <c r="E14" s="9" t="s">
        <v>16</v>
      </c>
      <c r="F14" s="11">
        <v>10000</v>
      </c>
      <c r="G14" s="12"/>
      <c r="H14" s="12">
        <f>G14*I14+G14</f>
        <v>0</v>
      </c>
      <c r="I14" s="13">
        <v>0.08</v>
      </c>
      <c r="J14" s="12">
        <f>F14*G14</f>
        <v>0</v>
      </c>
      <c r="K14" s="12">
        <f>L14-J14</f>
        <v>0</v>
      </c>
      <c r="L14" s="12">
        <f>F14*H14</f>
        <v>0</v>
      </c>
      <c r="M14" s="27" t="s">
        <v>36</v>
      </c>
    </row>
    <row r="15" spans="1:13" ht="38.25" x14ac:dyDescent="0.25">
      <c r="A15" s="9">
        <v>2</v>
      </c>
      <c r="B15" s="14" t="s">
        <v>17</v>
      </c>
      <c r="C15" s="14" t="s">
        <v>25</v>
      </c>
      <c r="D15" s="14"/>
      <c r="E15" s="9" t="s">
        <v>19</v>
      </c>
      <c r="F15" s="11">
        <v>10</v>
      </c>
      <c r="G15" s="12"/>
      <c r="H15" s="12">
        <f>G15*I15+G15</f>
        <v>0</v>
      </c>
      <c r="I15" s="15">
        <v>0.08</v>
      </c>
      <c r="J15" s="12">
        <f>F15*G15</f>
        <v>0</v>
      </c>
      <c r="K15" s="12">
        <f>L15-J15</f>
        <v>0</v>
      </c>
      <c r="L15" s="12">
        <f>F15*H15</f>
        <v>0</v>
      </c>
      <c r="M15" s="27" t="s">
        <v>37</v>
      </c>
    </row>
    <row r="16" spans="1:13" ht="15.75" x14ac:dyDescent="0.25">
      <c r="B16" t="s">
        <v>20</v>
      </c>
      <c r="H16" s="17" t="s">
        <v>21</v>
      </c>
      <c r="J16" s="18">
        <f>SUM(J14:J15)</f>
        <v>0</v>
      </c>
      <c r="K16" s="18">
        <f>SUM(K14:K15)</f>
        <v>0</v>
      </c>
      <c r="L16" s="18">
        <f>SUM(L14:L15)</f>
        <v>0</v>
      </c>
      <c r="M16" s="18"/>
    </row>
    <row r="17" spans="1:13" ht="15.75" x14ac:dyDescent="0.25">
      <c r="A17" s="21" t="s">
        <v>26</v>
      </c>
      <c r="B17" t="s">
        <v>22</v>
      </c>
      <c r="H17" s="17"/>
      <c r="J17" s="19"/>
      <c r="K17" s="19"/>
      <c r="L17" s="19"/>
      <c r="M17" s="19"/>
    </row>
    <row r="18" spans="1:13" ht="15.75" x14ac:dyDescent="0.25">
      <c r="A18" s="21" t="s">
        <v>27</v>
      </c>
      <c r="B18" t="s">
        <v>28</v>
      </c>
      <c r="H18" s="17"/>
      <c r="J18" s="19"/>
      <c r="K18" s="19"/>
      <c r="L18" s="19"/>
      <c r="M18" s="19"/>
    </row>
    <row r="19" spans="1:13" ht="15.75" x14ac:dyDescent="0.25">
      <c r="H19" s="17"/>
      <c r="J19" s="19"/>
      <c r="K19" s="19"/>
      <c r="L19" s="19"/>
      <c r="M19" s="19"/>
    </row>
    <row r="20" spans="1:13" x14ac:dyDescent="0.25">
      <c r="A20" s="2"/>
      <c r="B20" s="2" t="s">
        <v>29</v>
      </c>
      <c r="C20" s="2"/>
      <c r="D20" s="2"/>
      <c r="E20" s="2"/>
      <c r="F20" s="2"/>
      <c r="G20" s="2"/>
      <c r="H20" s="2"/>
      <c r="I20" s="2"/>
      <c r="J20" s="2"/>
      <c r="K20" s="2"/>
      <c r="L20" s="2"/>
      <c r="M20" s="2"/>
    </row>
    <row r="21" spans="1:13" ht="47.25" x14ac:dyDescent="0.25">
      <c r="A21" s="3" t="s">
        <v>3</v>
      </c>
      <c r="B21" s="3" t="s">
        <v>4</v>
      </c>
      <c r="C21" s="3" t="s">
        <v>5</v>
      </c>
      <c r="D21" s="4" t="s">
        <v>6</v>
      </c>
      <c r="E21" s="3" t="s">
        <v>7</v>
      </c>
      <c r="F21" s="5" t="s">
        <v>8</v>
      </c>
      <c r="G21" s="6" t="s">
        <v>9</v>
      </c>
      <c r="H21" s="6" t="s">
        <v>10</v>
      </c>
      <c r="I21" s="7" t="s">
        <v>11</v>
      </c>
      <c r="J21" s="8" t="s">
        <v>12</v>
      </c>
      <c r="K21" s="6" t="s">
        <v>13</v>
      </c>
      <c r="L21" s="6" t="s">
        <v>14</v>
      </c>
      <c r="M21" s="6" t="s">
        <v>35</v>
      </c>
    </row>
    <row r="22" spans="1:13" ht="261" customHeight="1" x14ac:dyDescent="0.25">
      <c r="A22" s="9">
        <v>1</v>
      </c>
      <c r="B22" s="10" t="s">
        <v>15</v>
      </c>
      <c r="C22" s="10" t="s">
        <v>40</v>
      </c>
      <c r="D22" s="10"/>
      <c r="E22" s="9" t="s">
        <v>16</v>
      </c>
      <c r="F22" s="11">
        <v>250</v>
      </c>
      <c r="G22" s="12"/>
      <c r="H22" s="12">
        <f>G22*I22+G22</f>
        <v>0</v>
      </c>
      <c r="I22" s="13">
        <v>0.08</v>
      </c>
      <c r="J22" s="12">
        <f>F22*G22</f>
        <v>0</v>
      </c>
      <c r="K22" s="12">
        <f>L22-J22</f>
        <v>0</v>
      </c>
      <c r="L22" s="12">
        <f>F22*H22</f>
        <v>0</v>
      </c>
      <c r="M22" s="27" t="s">
        <v>36</v>
      </c>
    </row>
    <row r="23" spans="1:13" ht="15.75" x14ac:dyDescent="0.25">
      <c r="A23" s="2"/>
      <c r="B23" t="s">
        <v>20</v>
      </c>
      <c r="C23" s="16"/>
      <c r="D23" s="16"/>
      <c r="E23" s="2"/>
      <c r="F23" s="2"/>
      <c r="G23" s="2"/>
      <c r="H23" s="17" t="s">
        <v>21</v>
      </c>
      <c r="I23" s="17"/>
      <c r="J23" s="18">
        <f>SUM(J22:J22)</f>
        <v>0</v>
      </c>
      <c r="K23" s="18">
        <f>SUM(K22:K22)</f>
        <v>0</v>
      </c>
      <c r="L23" s="18">
        <f>SUM(L22:L22)</f>
        <v>0</v>
      </c>
      <c r="M23" s="18"/>
    </row>
    <row r="24" spans="1:13" ht="15.75" x14ac:dyDescent="0.25">
      <c r="A24" s="2"/>
      <c r="B24" t="s">
        <v>22</v>
      </c>
      <c r="C24" s="16"/>
      <c r="D24" s="16"/>
      <c r="E24" s="2"/>
      <c r="F24" s="2"/>
      <c r="G24" s="2"/>
      <c r="H24" s="17"/>
      <c r="I24" s="17"/>
      <c r="J24" s="19"/>
      <c r="K24" s="19"/>
      <c r="L24" s="19"/>
      <c r="M24" s="19"/>
    </row>
    <row r="25" spans="1:13" ht="15.75" x14ac:dyDescent="0.25">
      <c r="H25" s="17"/>
      <c r="J25" s="19"/>
      <c r="K25" s="19"/>
      <c r="L25" s="19"/>
      <c r="M25" s="19"/>
    </row>
    <row r="26" spans="1:13" x14ac:dyDescent="0.25">
      <c r="A26" s="2"/>
      <c r="B26" s="2" t="s">
        <v>30</v>
      </c>
      <c r="C26" s="2"/>
      <c r="D26" s="2"/>
      <c r="E26" s="2"/>
      <c r="F26" s="2"/>
      <c r="G26" s="2"/>
      <c r="H26" s="2"/>
      <c r="I26" s="2"/>
      <c r="J26" s="2"/>
      <c r="K26" s="2"/>
      <c r="L26" s="2"/>
      <c r="M26" s="2"/>
    </row>
    <row r="27" spans="1:13" ht="47.25" x14ac:dyDescent="0.25">
      <c r="A27" s="3" t="s">
        <v>3</v>
      </c>
      <c r="B27" s="3" t="s">
        <v>4</v>
      </c>
      <c r="C27" s="3" t="s">
        <v>5</v>
      </c>
      <c r="D27" s="4" t="s">
        <v>6</v>
      </c>
      <c r="E27" s="3" t="s">
        <v>7</v>
      </c>
      <c r="F27" s="5" t="s">
        <v>8</v>
      </c>
      <c r="G27" s="6" t="s">
        <v>9</v>
      </c>
      <c r="H27" s="6" t="s">
        <v>10</v>
      </c>
      <c r="I27" s="7" t="s">
        <v>11</v>
      </c>
      <c r="J27" s="8" t="s">
        <v>12</v>
      </c>
      <c r="K27" s="6" t="s">
        <v>13</v>
      </c>
      <c r="L27" s="6" t="s">
        <v>14</v>
      </c>
      <c r="M27" s="6" t="s">
        <v>35</v>
      </c>
    </row>
    <row r="28" spans="1:13" ht="242.25" x14ac:dyDescent="0.25">
      <c r="A28" s="9">
        <v>1</v>
      </c>
      <c r="B28" s="10" t="s">
        <v>15</v>
      </c>
      <c r="C28" s="22" t="s">
        <v>39</v>
      </c>
      <c r="D28" s="10"/>
      <c r="E28" s="9" t="s">
        <v>16</v>
      </c>
      <c r="F28" s="11">
        <v>100</v>
      </c>
      <c r="G28" s="12"/>
      <c r="H28" s="12">
        <f>G28*I28+G28</f>
        <v>0</v>
      </c>
      <c r="I28" s="13">
        <v>0.08</v>
      </c>
      <c r="J28" s="12">
        <f>F28*G28</f>
        <v>0</v>
      </c>
      <c r="K28" s="12">
        <f>L28-J28</f>
        <v>0</v>
      </c>
      <c r="L28" s="12">
        <f>F28*H28</f>
        <v>0</v>
      </c>
      <c r="M28" s="27" t="s">
        <v>36</v>
      </c>
    </row>
    <row r="29" spans="1:13" ht="15.75" x14ac:dyDescent="0.25">
      <c r="A29" s="2"/>
      <c r="B29" s="16"/>
      <c r="C29" s="16"/>
      <c r="D29" s="16"/>
      <c r="E29" s="2"/>
      <c r="F29" s="2"/>
      <c r="G29" s="2"/>
      <c r="H29" s="17" t="s">
        <v>21</v>
      </c>
      <c r="I29" s="17"/>
      <c r="J29" s="18">
        <f>SUM(J28:J28)</f>
        <v>0</v>
      </c>
      <c r="K29" s="18">
        <f>SUM(K28:K28)</f>
        <v>0</v>
      </c>
      <c r="L29" s="18">
        <f>SUM(L28:L28)</f>
        <v>0</v>
      </c>
      <c r="M29" s="18"/>
    </row>
    <row r="30" spans="1:13" ht="15.75" x14ac:dyDescent="0.25">
      <c r="A30" s="2"/>
      <c r="B30" s="16"/>
      <c r="C30" s="16"/>
      <c r="D30" s="16"/>
      <c r="E30" s="2"/>
      <c r="F30" s="2"/>
      <c r="G30" s="2"/>
      <c r="H30" s="17"/>
      <c r="I30" s="17"/>
      <c r="J30" s="19"/>
      <c r="K30" s="19"/>
      <c r="L30" s="19"/>
      <c r="M30" s="19"/>
    </row>
    <row r="31" spans="1:13" ht="15.75" x14ac:dyDescent="0.25">
      <c r="A31" s="2"/>
      <c r="B31" s="16"/>
      <c r="C31" s="16"/>
      <c r="D31" s="16"/>
      <c r="E31" s="2"/>
      <c r="F31" s="2"/>
      <c r="G31" s="2"/>
      <c r="H31" s="17"/>
      <c r="I31" s="17"/>
      <c r="J31" s="19"/>
      <c r="K31" s="19"/>
      <c r="L31" s="19"/>
      <c r="M31" s="19"/>
    </row>
    <row r="32" spans="1:13" x14ac:dyDescent="0.25">
      <c r="A32" s="2"/>
      <c r="B32" s="2" t="s">
        <v>31</v>
      </c>
      <c r="C32" s="2"/>
      <c r="D32" s="2"/>
      <c r="E32" s="2"/>
      <c r="F32" s="2"/>
      <c r="G32" s="2"/>
      <c r="H32" s="2"/>
      <c r="I32" s="2"/>
      <c r="J32" s="2"/>
      <c r="K32" s="2"/>
      <c r="L32" s="2"/>
      <c r="M32" s="2"/>
    </row>
    <row r="33" spans="1:13" ht="47.25" x14ac:dyDescent="0.25">
      <c r="A33" s="3" t="s">
        <v>3</v>
      </c>
      <c r="B33" s="3" t="s">
        <v>4</v>
      </c>
      <c r="C33" s="3" t="s">
        <v>5</v>
      </c>
      <c r="D33" s="4" t="s">
        <v>6</v>
      </c>
      <c r="E33" s="3" t="s">
        <v>7</v>
      </c>
      <c r="F33" s="5" t="s">
        <v>8</v>
      </c>
      <c r="G33" s="6" t="s">
        <v>9</v>
      </c>
      <c r="H33" s="6" t="s">
        <v>10</v>
      </c>
      <c r="I33" s="7" t="s">
        <v>11</v>
      </c>
      <c r="J33" s="8" t="s">
        <v>12</v>
      </c>
      <c r="K33" s="6" t="s">
        <v>13</v>
      </c>
      <c r="L33" s="6" t="s">
        <v>14</v>
      </c>
      <c r="M33" s="6" t="s">
        <v>35</v>
      </c>
    </row>
    <row r="34" spans="1:13" ht="127.5" x14ac:dyDescent="0.25">
      <c r="A34" s="9">
        <v>1</v>
      </c>
      <c r="B34" s="10" t="s">
        <v>32</v>
      </c>
      <c r="C34" s="10" t="s">
        <v>38</v>
      </c>
      <c r="D34" s="10"/>
      <c r="E34" s="9" t="s">
        <v>16</v>
      </c>
      <c r="F34" s="11">
        <v>20</v>
      </c>
      <c r="G34" s="12"/>
      <c r="H34" s="12">
        <f>G34*I34+G34</f>
        <v>0</v>
      </c>
      <c r="I34" s="13">
        <v>0.08</v>
      </c>
      <c r="J34" s="12">
        <f>F34*G34</f>
        <v>0</v>
      </c>
      <c r="K34" s="12">
        <f>L34-J34</f>
        <v>0</v>
      </c>
      <c r="L34" s="12">
        <f>F34*H34</f>
        <v>0</v>
      </c>
      <c r="M34" s="27" t="s">
        <v>36</v>
      </c>
    </row>
    <row r="35" spans="1:13" ht="15.75" x14ac:dyDescent="0.25">
      <c r="A35" s="2"/>
      <c r="B35" t="s">
        <v>20</v>
      </c>
      <c r="C35" s="16"/>
      <c r="D35" s="16"/>
      <c r="E35" s="2"/>
      <c r="F35" s="2"/>
      <c r="G35" s="2"/>
      <c r="H35" s="17" t="s">
        <v>21</v>
      </c>
      <c r="I35" s="17"/>
      <c r="J35" s="18">
        <f>SUM(J34:J34)</f>
        <v>0</v>
      </c>
      <c r="K35" s="18">
        <f>SUM(K34:K34)</f>
        <v>0</v>
      </c>
      <c r="L35" s="18">
        <f>SUM(L34:L34)</f>
        <v>0</v>
      </c>
      <c r="M35" s="18"/>
    </row>
    <row r="36" spans="1:13" x14ac:dyDescent="0.25">
      <c r="B36" t="s">
        <v>22</v>
      </c>
    </row>
    <row r="37" spans="1:13" ht="15.75" x14ac:dyDescent="0.25">
      <c r="H37" s="23" t="s">
        <v>33</v>
      </c>
      <c r="I37" s="24"/>
      <c r="J37" s="25">
        <f>J29+J23+J16+J8+J35</f>
        <v>0</v>
      </c>
      <c r="K37" s="25">
        <f>L37-J37</f>
        <v>0</v>
      </c>
      <c r="L37" s="25">
        <f>L29+L23+L16+L8+L35</f>
        <v>0</v>
      </c>
      <c r="M37" s="28"/>
    </row>
    <row r="39" spans="1:13" ht="15.75" x14ac:dyDescent="0.25">
      <c r="H39" s="26" t="s">
        <v>34</v>
      </c>
      <c r="I39" s="26"/>
      <c r="J39" s="26">
        <f>J37/4.1749</f>
        <v>0</v>
      </c>
    </row>
  </sheetData>
  <pageMargins left="0.7" right="0.7" top="0.75" bottom="0.75" header="0.3" footer="0.3"/>
  <pageSetup paperSize="9" scale="53"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dcterms:created xsi:type="dcterms:W3CDTF">2017-09-22T06:32:04Z</dcterms:created>
  <dcterms:modified xsi:type="dcterms:W3CDTF">2017-09-25T06:48:04Z</dcterms:modified>
</cp:coreProperties>
</file>