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075" windowHeight="7680"/>
  </bookViews>
  <sheets>
    <sheet name="Arkusz1" sheetId="1" r:id="rId1"/>
  </sheets>
  <definedNames>
    <definedName name="_xlnm.Print_Area" localSheetId="0">Arkusz1!$A$3:$K$21</definedName>
  </definedNames>
  <calcPr calcId="145621" iterateDelta="1E-4"/>
</workbook>
</file>

<file path=xl/calcChain.xml><?xml version="1.0" encoding="utf-8"?>
<calcChain xmlns="http://schemas.openxmlformats.org/spreadsheetml/2006/main">
  <c r="H17" i="1" l="1"/>
  <c r="I17" i="1" s="1"/>
  <c r="J17" i="1" s="1"/>
  <c r="J18" i="1" s="1"/>
  <c r="H12" i="1"/>
  <c r="H7" i="1"/>
  <c r="H18" i="1" l="1"/>
  <c r="H13" i="1"/>
  <c r="I18" i="1"/>
  <c r="H8" i="1"/>
  <c r="I7" i="1"/>
  <c r="I12" i="1"/>
  <c r="H20" i="1" l="1"/>
  <c r="J12" i="1"/>
  <c r="J13" i="1" s="1"/>
  <c r="I13" i="1"/>
  <c r="J7" i="1"/>
  <c r="J8" i="1" s="1"/>
  <c r="I8" i="1"/>
  <c r="J20" i="1" l="1"/>
  <c r="I20" i="1" s="1"/>
</calcChain>
</file>

<file path=xl/sharedStrings.xml><?xml version="1.0" encoding="utf-8"?>
<sst xmlns="http://schemas.openxmlformats.org/spreadsheetml/2006/main" count="55" uniqueCount="32">
  <si>
    <t>Lp.</t>
  </si>
  <si>
    <t>opis towaru</t>
  </si>
  <si>
    <t>nazwa handlowa towaru</t>
  </si>
  <si>
    <t>jm</t>
  </si>
  <si>
    <t>ilość</t>
  </si>
  <si>
    <t>cena jednostkowa netto</t>
  </si>
  <si>
    <t>VAT %</t>
  </si>
  <si>
    <t>Wartość netto</t>
  </si>
  <si>
    <t>Wartość VAT</t>
  </si>
  <si>
    <t>Wartość brutto</t>
  </si>
  <si>
    <t>Próbki</t>
  </si>
  <si>
    <t>Razem</t>
  </si>
  <si>
    <t>para</t>
  </si>
  <si>
    <t xml:space="preserve">Wartość netto </t>
  </si>
  <si>
    <t xml:space="preserve">Wartość VAT </t>
  </si>
  <si>
    <t xml:space="preserve">Wartość brutto </t>
  </si>
  <si>
    <t>Uwaga:</t>
  </si>
  <si>
    <t>Ilości w poszczególnych rozmiarach wg zapotrzebowań Zamawiającego</t>
  </si>
  <si>
    <t>Po 2 pary z każdego rozmiaru</t>
  </si>
  <si>
    <t>Po 1 parze z każdego rozmiaru</t>
  </si>
  <si>
    <t>2 pary w rozmiarze 7,0, 7,5 i 8,0</t>
  </si>
  <si>
    <t>Rękawice chirurgiczne</t>
  </si>
  <si>
    <t>Rękawice chirurgiczne polimerowe</t>
  </si>
  <si>
    <t>Rękawice chirurgiczne ortopedyczne</t>
  </si>
  <si>
    <t>Razem pozycje 1-3</t>
  </si>
  <si>
    <t xml:space="preserve">               </t>
  </si>
  <si>
    <t>Załącznik nr 6 do SIWZ</t>
  </si>
  <si>
    <r>
      <t xml:space="preserve">        </t>
    </r>
    <r>
      <rPr>
        <sz val="11"/>
        <color theme="1"/>
        <rFont val="Arial"/>
        <family val="2"/>
        <charset val="238"/>
      </rPr>
      <t xml:space="preserve">Wykaz asrtymentowo-cenowy   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</si>
  <si>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sprawa nr P/06/02/2018/RC                                                                                                                                                             </t>
  </si>
  <si>
    <t>Rękawice chirurgiczne, lateksowe, bezpudrowe sterylne, kolor naturalnego lateksu, mankiet rolowany, mikrotekstura na całej powierzchni zewnętrznej, polimerowana oraz lekko chlorowana wewnętrzna strona rękawicy. Kształt rękawicy anatomiczny. AQL: 0,65. Odporne na przenikanie wirusów zgodnie z normą ASTM F1671 - potwierdzone badaniami z jednostki niezależnej dołączonymi do oferty.  Pozbawione tiuramów, MTB - potwierdzone badaniami z jednostki niezależnej dołączonymi do oferty. Zgodne z: EN 420 (zręczność poziom 5), EN374-1,2,3 oraz odporne na przenikanie cytostatyków zgodnie z EN 374-3 - potwierdzone certyfikatem z jednostki notyfikowanej dołączonym do oferty. Zarejestrowane jako wyrób medyczny oraz środek ochrony indywidualnej kategorii III. Długość minimalna rękawicy 275mm. Grubości pojedynczej ścianki na palcu 0,22+/- 0,02mm, dłoni 0,19+/-0,02mm, mankiecie 0,17+/- 0,02mm. Pakowane podwójnie - opakowanie wewnętrzne papierowe z oznaczeniem rozmiaru rękawicy oraz rozróżnieniem lewej i prawej dłoni, opakowanie zewnętrzne foliowe. Sterylizowane radioacyjnie promieniami gamma. Rozmiary: 6,0-8,5 Opakowanie a'50 par</t>
  </si>
  <si>
    <t>Rękawice chirurgiczne, lateksowe, bezpudrowe, sterylne, z rolowanym mankietem, polimerowane obustronnie, kolor zielony. Wewnętrzna warstwa zawierająca środek pielęgnujący dłonie - żel aloesowy - potwierdzone oświadczeniem producenta dołączonym do oferty oraz formułę ułatwiającą zakladanie rękawic na wilgotną dłoń. Kształt anatomiczny. AQL 0,65. Produkt zgodny z ASTM F1671 - potwierdzone badaniami z jednostki niezależnej i dołączonymi do oferty. Zgodne z normami: EN: 374 1,2,3; EN 420 poziom zręczności 5 - potwierdzone certyfikatem z jednostki notyfikowanej dołaczonym do oferty. Zarejestrowane jako wyrób medyczny oraz środek ochrony indywidualnej  kategorii III. Grubość pojedynczej ścianki: na palcu 0,16-0,20mm, dłoń 0,12-0,16mm, mankiet 0,12-0,16mm. Długość minimalna rękawicy 280mm. Pakowane podwójnie - opakowanie wewnętrzne papierowe z oznaczeniem rozmiaru rękawicy oraz rozróżnieniem lewej i prawej dłoni, opakowanie zewnętrzne foliowe ( nie składane na pól). Sterylizowane radiacyjne promieniami gamma. Rozmiary 6,0-8,5. Opakowanie a'50 par</t>
  </si>
  <si>
    <t>Rękawice chirurgiczne lateksowe ortopedyczne sterylne, bezpudrowe, rolowany mankiet, obustronnie polimerowane, kolor brązowy, kszatałt anatomiczny, warstwa antypoślizgowa na całej powierzchni zewnętrznej rękawicy. Grubość pojedynczej ścianki na: placu 0,33mm(+/- 0,02), dłoni 0,27mm (+/-0,02), mankiecie 0,22mm (+/-0,01), długośc min. 278mm, AQL: 0,65, średnia siła zrywu przed starzeniem min. 29N, po starzeniu min, 27N. Odporne na przenikanie wirusów zgodnie z normą ASTM F1671 - potwierdzone badaniami z jednostki niezależnej od producenta dołączonymi do oferty. Odporne na przenikanie: substancji chemicznych zgodnie z normą EN 374-1, metakrylanu metylu wg. EN 374-3 - poziom 2, mikroorganizmów zgodnie z EN 374-2, cytostatyków zgodnie z EN 374-3(min. 5 na min. 3 poziomie odporności), zgodne z normą EN 420 (zręczność  - poziom 5) EN 388 - odporność na rozdarcie - poziom 1 potwierdzone certyfikatem z jednostki notyfikowanej dołączonym do oferty.Zarejestrowane jako wyrób medyczny ora zsrodek ochrony indywidualnej kategorii III. Pakowane podwójnie - opakowanie wewnętrzne papierowe z oznaczeniem rozmiatu rękawicy oraz rozróżnieniem lewej i prawej dłoni, opakowanie zewnętrzne folia. Nie składane na pół. Sterylizowane radiacyjnie. Rozmiar 6,0-8,5. Opakowanie a'50 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</si>
</sst>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8"/>
      <name val="Tahoma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0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9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9" fillId="0" borderId="0"/>
    <xf numFmtId="0" fontId="14" fillId="0" borderId="0" applyFill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4">
    <xf numFmtId="0" fontId="0" fillId="0" borderId="0" xfId="0"/>
    <xf numFmtId="0" fontId="7" fillId="0" borderId="0" xfId="1" applyFont="1" applyFill="1" applyBorder="1"/>
    <xf numFmtId="0" fontId="8" fillId="2" borderId="1" xfId="1" applyFont="1" applyFill="1" applyBorder="1" applyAlignment="1">
      <alignment wrapText="1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Fill="1" applyAlignment="1">
      <alignment wrapText="1"/>
    </xf>
    <xf numFmtId="0" fontId="4" fillId="2" borderId="1" xfId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right" vertical="center" wrapText="1"/>
    </xf>
    <xf numFmtId="4" fontId="4" fillId="2" borderId="1" xfId="2" applyNumberFormat="1" applyFont="1" applyFill="1" applyBorder="1" applyAlignment="1" applyProtection="1">
      <alignment horizontal="right" vertical="center" wrapText="1"/>
    </xf>
    <xf numFmtId="0" fontId="5" fillId="0" borderId="0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" fontId="6" fillId="0" borderId="0" xfId="1" applyNumberFormat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4" fontId="6" fillId="0" borderId="0" xfId="5" applyNumberFormat="1" applyFont="1" applyFill="1" applyBorder="1" applyAlignment="1" applyProtection="1">
      <alignment horizontal="right" vertical="center"/>
    </xf>
    <xf numFmtId="4" fontId="6" fillId="0" borderId="0" xfId="5" applyNumberFormat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4" fontId="11" fillId="0" borderId="0" xfId="1" applyNumberFormat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wrapText="1"/>
    </xf>
    <xf numFmtId="0" fontId="3" fillId="3" borderId="1" xfId="3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/>
    </xf>
    <xf numFmtId="4" fontId="3" fillId="3" borderId="1" xfId="3" applyNumberFormat="1" applyFont="1" applyFill="1" applyBorder="1" applyAlignment="1" applyProtection="1">
      <alignment horizontal="right" vertical="center"/>
      <protection locked="0"/>
    </xf>
    <xf numFmtId="9" fontId="6" fillId="0" borderId="0" xfId="4" applyNumberFormat="1" applyFont="1" applyFill="1" applyBorder="1" applyAlignment="1">
      <alignment horizontal="center" vertical="center"/>
    </xf>
    <xf numFmtId="9" fontId="4" fillId="2" borderId="1" xfId="1" applyNumberFormat="1" applyFont="1" applyFill="1" applyBorder="1" applyAlignment="1">
      <alignment horizontal="center" vertical="center"/>
    </xf>
    <xf numFmtId="9" fontId="3" fillId="3" borderId="1" xfId="3" applyNumberFormat="1" applyFont="1" applyFill="1" applyBorder="1" applyAlignment="1">
      <alignment horizontal="right" vertical="center"/>
    </xf>
    <xf numFmtId="9" fontId="0" fillId="0" borderId="0" xfId="0" applyNumberFormat="1"/>
    <xf numFmtId="4" fontId="3" fillId="0" borderId="1" xfId="5" applyNumberFormat="1" applyFont="1" applyFill="1" applyBorder="1" applyAlignment="1" applyProtection="1">
      <alignment horizontal="right" vertical="center"/>
    </xf>
    <xf numFmtId="4" fontId="3" fillId="0" borderId="1" xfId="5" applyNumberFormat="1" applyFont="1" applyFill="1" applyBorder="1" applyAlignment="1">
      <alignment horizontal="right" vertical="center"/>
    </xf>
    <xf numFmtId="4" fontId="15" fillId="0" borderId="1" xfId="0" applyNumberFormat="1" applyFont="1" applyBorder="1"/>
    <xf numFmtId="4" fontId="10" fillId="0" borderId="1" xfId="5" applyNumberFormat="1" applyFont="1" applyFill="1" applyBorder="1" applyAlignment="1">
      <alignment horizontal="right" vertical="center"/>
    </xf>
    <xf numFmtId="0" fontId="15" fillId="0" borderId="0" xfId="0" applyFont="1"/>
    <xf numFmtId="0" fontId="0" fillId="0" borderId="1" xfId="0" applyBorder="1" applyAlignment="1">
      <alignment horizontal="center" vertical="center"/>
    </xf>
    <xf numFmtId="4" fontId="0" fillId="0" borderId="1" xfId="0" applyNumberFormat="1" applyBorder="1"/>
    <xf numFmtId="0" fontId="0" fillId="0" borderId="1" xfId="0" applyBorder="1" applyAlignment="1">
      <alignment horizontal="right" vertical="center"/>
    </xf>
    <xf numFmtId="0" fontId="17" fillId="0" borderId="0" xfId="0" applyFont="1"/>
    <xf numFmtId="4" fontId="17" fillId="0" borderId="0" xfId="0" applyNumberFormat="1" applyFont="1"/>
    <xf numFmtId="4" fontId="15" fillId="0" borderId="0" xfId="0" applyNumberFormat="1" applyFont="1" applyBorder="1"/>
    <xf numFmtId="4" fontId="10" fillId="0" borderId="0" xfId="5" applyNumberFormat="1" applyFont="1" applyFill="1" applyBorder="1" applyAlignment="1">
      <alignment horizontal="right" vertical="center"/>
    </xf>
    <xf numFmtId="4" fontId="0" fillId="0" borderId="0" xfId="0" applyNumberFormat="1" applyBorder="1"/>
    <xf numFmtId="0" fontId="18" fillId="0" borderId="0" xfId="0" applyFont="1"/>
    <xf numFmtId="0" fontId="2" fillId="3" borderId="1" xfId="3" applyFont="1" applyFill="1" applyBorder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4" fontId="18" fillId="0" borderId="1" xfId="0" applyNumberFormat="1" applyFont="1" applyBorder="1"/>
    <xf numFmtId="0" fontId="0" fillId="0" borderId="0" xfId="0" applyFont="1"/>
    <xf numFmtId="0" fontId="19" fillId="0" borderId="0" xfId="0" applyFont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Border="1" applyAlignment="1">
      <alignment vertical="center" textRotation="90"/>
    </xf>
    <xf numFmtId="1" fontId="20" fillId="0" borderId="0" xfId="0" applyNumberFormat="1" applyFont="1" applyBorder="1" applyAlignment="1">
      <alignment horizontal="center" vertical="center" textRotation="90"/>
    </xf>
    <xf numFmtId="2" fontId="20" fillId="0" borderId="0" xfId="0" applyNumberFormat="1" applyFont="1" applyBorder="1" applyAlignment="1">
      <alignment vertical="center" textRotation="90"/>
    </xf>
    <xf numFmtId="2" fontId="20" fillId="0" borderId="0" xfId="0" applyNumberFormat="1" applyFont="1" applyFill="1" applyBorder="1" applyAlignment="1">
      <alignment vertical="center" textRotation="90"/>
    </xf>
    <xf numFmtId="2" fontId="19" fillId="0" borderId="0" xfId="0" applyNumberFormat="1" applyFont="1" applyBorder="1" applyAlignment="1">
      <alignment vertical="center"/>
    </xf>
    <xf numFmtId="0" fontId="20" fillId="0" borderId="0" xfId="0" applyFont="1" applyAlignment="1">
      <alignment vertical="center" textRotation="90"/>
    </xf>
    <xf numFmtId="4" fontId="17" fillId="0" borderId="1" xfId="0" applyNumberFormat="1" applyFont="1" applyBorder="1"/>
    <xf numFmtId="0" fontId="16" fillId="0" borderId="2" xfId="0" applyFont="1" applyBorder="1"/>
    <xf numFmtId="0" fontId="17" fillId="0" borderId="3" xfId="0" applyFont="1" applyBorder="1"/>
    <xf numFmtId="9" fontId="17" fillId="0" borderId="4" xfId="0" applyNumberFormat="1" applyFont="1" applyBorder="1"/>
  </cellXfs>
  <cellStyles count="37">
    <cellStyle name="Dziesiętny 2" xfId="2"/>
    <cellStyle name="Dziesiętny 2 2" xfId="8"/>
    <cellStyle name="Dziesiętny 2 3" xfId="7"/>
    <cellStyle name="Dziesiętny 3" xfId="9"/>
    <cellStyle name="Dziesiętny 3 2" xfId="10"/>
    <cellStyle name="Dziesiętny 4" xfId="6"/>
    <cellStyle name="Excel Built-in Normal" xfId="11"/>
    <cellStyle name="Normal 2 16" xfId="12"/>
    <cellStyle name="Normal 2 16 2" xfId="13"/>
    <cellStyle name="Normal_wyysyjqqhjq9yjqjys9lys4sl8dl4C2lhyh9Ch2q 1 " xfId="14"/>
    <cellStyle name="Normalny" xfId="0" builtinId="0"/>
    <cellStyle name="Normalny 2" xfId="1"/>
    <cellStyle name="Normalny 2 2" xfId="16"/>
    <cellStyle name="Normalny 2 2 2" xfId="17"/>
    <cellStyle name="Normalny 2 3" xfId="15"/>
    <cellStyle name="Normalny 3" xfId="3"/>
    <cellStyle name="Normalny 3 2" xfId="19"/>
    <cellStyle name="Normalny 3 3" xfId="20"/>
    <cellStyle name="Normalny 3 4" xfId="18"/>
    <cellStyle name="Normalny 4" xfId="21"/>
    <cellStyle name="Normalny 4 2" xfId="22"/>
    <cellStyle name="Normalny 5" xfId="23"/>
    <cellStyle name="Normalny 5 2" xfId="24"/>
    <cellStyle name="Normalny 5 2 2" xfId="25"/>
    <cellStyle name="Normalny 6" xfId="26"/>
    <cellStyle name="Normalny 6 2" xfId="27"/>
    <cellStyle name="Normalny 7" xfId="28"/>
    <cellStyle name="Procentowy 2" xfId="4"/>
    <cellStyle name="Procentowy 2 2" xfId="31"/>
    <cellStyle name="Procentowy 2 3" xfId="30"/>
    <cellStyle name="Procentowy 3" xfId="32"/>
    <cellStyle name="Procentowy 4" xfId="29"/>
    <cellStyle name="Walutowy 2" xfId="5"/>
    <cellStyle name="Walutowy 2 2" xfId="35"/>
    <cellStyle name="Walutowy 2 3" xfId="34"/>
    <cellStyle name="Walutowy 3" xfId="36"/>
    <cellStyle name="Walutowy 4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tabSelected="1" zoomScale="70" zoomScaleNormal="70" workbookViewId="0">
      <selection activeCell="B17" sqref="B17"/>
    </sheetView>
  </sheetViews>
  <sheetFormatPr defaultRowHeight="15" x14ac:dyDescent="0.25"/>
  <cols>
    <col min="2" max="2" width="64.5703125" customWidth="1"/>
    <col min="3" max="3" width="13.42578125" customWidth="1"/>
    <col min="7" max="7" width="9.140625" style="23"/>
    <col min="8" max="8" width="12" customWidth="1"/>
    <col min="9" max="9" width="12.28515625" customWidth="1"/>
    <col min="10" max="10" width="13" customWidth="1"/>
    <col min="11" max="11" width="17" customWidth="1"/>
  </cols>
  <sheetData>
    <row r="2" spans="1:11" ht="15.75" customHeight="1" x14ac:dyDescent="0.25">
      <c r="B2" s="42" t="s">
        <v>28</v>
      </c>
      <c r="C2" s="43"/>
      <c r="D2" s="44" t="s">
        <v>25</v>
      </c>
      <c r="E2" s="44"/>
      <c r="F2" s="45"/>
      <c r="G2" s="46"/>
      <c r="H2" s="47"/>
      <c r="I2" s="46"/>
      <c r="J2" s="48" t="s">
        <v>26</v>
      </c>
      <c r="K2" s="49"/>
    </row>
    <row r="3" spans="1:11" x14ac:dyDescent="0.25">
      <c r="D3" s="41" t="s">
        <v>27</v>
      </c>
      <c r="G3"/>
    </row>
    <row r="5" spans="1:11" x14ac:dyDescent="0.25">
      <c r="A5" s="1"/>
      <c r="B5" s="16" t="s">
        <v>21</v>
      </c>
      <c r="C5" s="1"/>
      <c r="D5" s="8"/>
      <c r="E5" s="10"/>
      <c r="F5" s="15"/>
      <c r="G5" s="20"/>
      <c r="H5" s="12"/>
      <c r="I5" s="13"/>
      <c r="J5" s="13"/>
      <c r="K5" s="4"/>
    </row>
    <row r="6" spans="1:11" ht="33.75" x14ac:dyDescent="0.25">
      <c r="A6" s="5" t="s">
        <v>0</v>
      </c>
      <c r="B6" s="5" t="s">
        <v>1</v>
      </c>
      <c r="C6" s="14" t="s">
        <v>2</v>
      </c>
      <c r="D6" s="9" t="s">
        <v>3</v>
      </c>
      <c r="E6" s="11" t="s">
        <v>4</v>
      </c>
      <c r="F6" s="6" t="s">
        <v>5</v>
      </c>
      <c r="G6" s="21" t="s">
        <v>6</v>
      </c>
      <c r="H6" s="7" t="s">
        <v>13</v>
      </c>
      <c r="I6" s="6" t="s">
        <v>14</v>
      </c>
      <c r="J6" s="6" t="s">
        <v>15</v>
      </c>
      <c r="K6" s="2" t="s">
        <v>10</v>
      </c>
    </row>
    <row r="7" spans="1:11" ht="230.25" x14ac:dyDescent="0.25">
      <c r="A7" s="3">
        <v>1</v>
      </c>
      <c r="B7" s="38" t="s">
        <v>29</v>
      </c>
      <c r="C7" s="17"/>
      <c r="D7" s="18" t="s">
        <v>12</v>
      </c>
      <c r="E7" s="31">
        <v>50000</v>
      </c>
      <c r="F7" s="19">
        <v>0</v>
      </c>
      <c r="G7" s="22">
        <v>0.08</v>
      </c>
      <c r="H7" s="24">
        <f>E7*F7</f>
        <v>0</v>
      </c>
      <c r="I7" s="25">
        <f>H7*G7</f>
        <v>0</v>
      </c>
      <c r="J7" s="25">
        <f>H7+I7</f>
        <v>0</v>
      </c>
      <c r="K7" s="39" t="s">
        <v>18</v>
      </c>
    </row>
    <row r="8" spans="1:11" x14ac:dyDescent="0.25">
      <c r="F8" s="28" t="s">
        <v>11</v>
      </c>
      <c r="H8" s="26">
        <f>SUM(H7:H7)</f>
        <v>0</v>
      </c>
      <c r="I8" s="26">
        <f>SUM(I7:I7)</f>
        <v>0</v>
      </c>
      <c r="J8" s="27">
        <f>SUM(J7:J7)</f>
        <v>0</v>
      </c>
    </row>
    <row r="9" spans="1:11" x14ac:dyDescent="0.25">
      <c r="F9" s="28"/>
      <c r="H9" s="34"/>
      <c r="I9" s="34"/>
      <c r="J9" s="35"/>
    </row>
    <row r="10" spans="1:11" x14ac:dyDescent="0.25">
      <c r="A10" s="1"/>
      <c r="B10" s="16" t="s">
        <v>22</v>
      </c>
      <c r="C10" s="1"/>
      <c r="D10" s="8"/>
      <c r="E10" s="10"/>
      <c r="F10" s="15"/>
      <c r="G10" s="20"/>
      <c r="H10" s="12"/>
      <c r="I10" s="13"/>
      <c r="J10" s="13"/>
      <c r="K10" s="4"/>
    </row>
    <row r="11" spans="1:11" ht="33.75" x14ac:dyDescent="0.25">
      <c r="A11" s="5" t="s">
        <v>0</v>
      </c>
      <c r="B11" s="5" t="s">
        <v>1</v>
      </c>
      <c r="C11" s="14" t="s">
        <v>2</v>
      </c>
      <c r="D11" s="9" t="s">
        <v>3</v>
      </c>
      <c r="E11" s="11" t="s">
        <v>4</v>
      </c>
      <c r="F11" s="6" t="s">
        <v>5</v>
      </c>
      <c r="G11" s="21" t="s">
        <v>6</v>
      </c>
      <c r="H11" s="7" t="s">
        <v>7</v>
      </c>
      <c r="I11" s="6" t="s">
        <v>8</v>
      </c>
      <c r="J11" s="6" t="s">
        <v>9</v>
      </c>
      <c r="K11" s="2" t="s">
        <v>10</v>
      </c>
    </row>
    <row r="12" spans="1:11" ht="204.75" x14ac:dyDescent="0.25">
      <c r="A12" s="29">
        <v>2</v>
      </c>
      <c r="B12" s="38" t="s">
        <v>30</v>
      </c>
      <c r="C12" s="17"/>
      <c r="D12" s="18" t="s">
        <v>12</v>
      </c>
      <c r="E12" s="31">
        <v>1000</v>
      </c>
      <c r="F12" s="19">
        <v>0</v>
      </c>
      <c r="G12" s="22">
        <v>0.08</v>
      </c>
      <c r="H12" s="24">
        <f t="shared" ref="H12" si="0">E12*F12</f>
        <v>0</v>
      </c>
      <c r="I12" s="25">
        <f t="shared" ref="I12" si="1">H12*G12</f>
        <v>0</v>
      </c>
      <c r="J12" s="25">
        <f t="shared" ref="J12" si="2">H12+I12</f>
        <v>0</v>
      </c>
      <c r="K12" s="39" t="s">
        <v>20</v>
      </c>
    </row>
    <row r="13" spans="1:11" x14ac:dyDescent="0.25">
      <c r="F13" s="28" t="s">
        <v>11</v>
      </c>
      <c r="H13" s="40">
        <f>SUM(H12:H12)</f>
        <v>0</v>
      </c>
      <c r="I13" s="40">
        <f>SUM(I12:I12)</f>
        <v>0</v>
      </c>
      <c r="J13" s="40">
        <f>SUM(J12:J12)</f>
        <v>0</v>
      </c>
    </row>
    <row r="14" spans="1:11" x14ac:dyDescent="0.25">
      <c r="F14" s="28"/>
      <c r="H14" s="36"/>
      <c r="I14" s="36"/>
      <c r="J14" s="36"/>
    </row>
    <row r="15" spans="1:11" x14ac:dyDescent="0.25">
      <c r="A15" s="1"/>
      <c r="B15" s="16" t="s">
        <v>23</v>
      </c>
      <c r="C15" s="1"/>
      <c r="D15" s="8"/>
      <c r="E15" s="10"/>
      <c r="F15" s="15"/>
      <c r="G15" s="20"/>
      <c r="H15" s="12"/>
      <c r="I15" s="13"/>
      <c r="J15" s="13"/>
      <c r="K15" s="4"/>
    </row>
    <row r="16" spans="1:11" ht="33.75" x14ac:dyDescent="0.25">
      <c r="A16" s="5" t="s">
        <v>0</v>
      </c>
      <c r="B16" s="5" t="s">
        <v>1</v>
      </c>
      <c r="C16" s="14" t="s">
        <v>2</v>
      </c>
      <c r="D16" s="9" t="s">
        <v>3</v>
      </c>
      <c r="E16" s="11" t="s">
        <v>4</v>
      </c>
      <c r="F16" s="6" t="s">
        <v>5</v>
      </c>
      <c r="G16" s="21" t="s">
        <v>6</v>
      </c>
      <c r="H16" s="7" t="s">
        <v>7</v>
      </c>
      <c r="I16" s="6" t="s">
        <v>8</v>
      </c>
      <c r="J16" s="6" t="s">
        <v>9</v>
      </c>
      <c r="K16" s="2" t="s">
        <v>10</v>
      </c>
    </row>
    <row r="17" spans="1:11" ht="255.75" x14ac:dyDescent="0.25">
      <c r="A17" s="29">
        <v>3</v>
      </c>
      <c r="B17" s="38" t="s">
        <v>31</v>
      </c>
      <c r="C17" s="17"/>
      <c r="D17" s="18" t="s">
        <v>12</v>
      </c>
      <c r="E17" s="31">
        <v>2500</v>
      </c>
      <c r="F17" s="19">
        <v>0</v>
      </c>
      <c r="G17" s="22">
        <v>0.08</v>
      </c>
      <c r="H17" s="24">
        <f t="shared" ref="H17" si="3">E17*F17</f>
        <v>0</v>
      </c>
      <c r="I17" s="25">
        <f t="shared" ref="I17" si="4">H17*G17</f>
        <v>0</v>
      </c>
      <c r="J17" s="25">
        <f t="shared" ref="J17" si="5">H17+I17</f>
        <v>0</v>
      </c>
      <c r="K17" s="39" t="s">
        <v>19</v>
      </c>
    </row>
    <row r="18" spans="1:11" x14ac:dyDescent="0.25">
      <c r="F18" s="28" t="s">
        <v>11</v>
      </c>
      <c r="H18" s="30">
        <f>SUM(H17)</f>
        <v>0</v>
      </c>
      <c r="I18" s="30">
        <f>SUM(I17)</f>
        <v>0</v>
      </c>
      <c r="J18" s="30">
        <f>SUM(J17)</f>
        <v>0</v>
      </c>
    </row>
    <row r="19" spans="1:11" x14ac:dyDescent="0.25">
      <c r="F19" s="28"/>
      <c r="H19" s="36"/>
      <c r="I19" s="36"/>
      <c r="J19" s="36"/>
    </row>
    <row r="20" spans="1:11" x14ac:dyDescent="0.25">
      <c r="B20" s="37" t="s">
        <v>16</v>
      </c>
      <c r="E20" s="51" t="s">
        <v>24</v>
      </c>
      <c r="F20" s="52"/>
      <c r="G20" s="53"/>
      <c r="H20" s="50">
        <f>H18+H13+H8</f>
        <v>0</v>
      </c>
      <c r="I20" s="50">
        <f>J20-H20</f>
        <v>0</v>
      </c>
      <c r="J20" s="50">
        <f>J18+J13+J8</f>
        <v>0</v>
      </c>
    </row>
    <row r="21" spans="1:11" x14ac:dyDescent="0.25">
      <c r="B21" s="37" t="s">
        <v>17</v>
      </c>
    </row>
    <row r="22" spans="1:11" x14ac:dyDescent="0.25">
      <c r="F22" s="32"/>
      <c r="H22" s="33"/>
    </row>
  </sheetData>
  <pageMargins left="0.7" right="0.7" top="0.75" bottom="0.75" header="0.3" footer="0.3"/>
  <pageSetup paperSize="9" scale="65" orientation="landscape" r:id="rId1"/>
  <rowBreaks count="1" manualBreakCount="1">
    <brk id="1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Marcin Ceglarski</cp:lastModifiedBy>
  <cp:lastPrinted>2018-02-05T13:11:02Z</cp:lastPrinted>
  <dcterms:created xsi:type="dcterms:W3CDTF">2013-09-17T08:52:00Z</dcterms:created>
  <dcterms:modified xsi:type="dcterms:W3CDTF">2018-02-08T13:01:50Z</dcterms:modified>
</cp:coreProperties>
</file>