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/>
  </bookViews>
  <sheets>
    <sheet name="Arkusz1" sheetId="1" r:id="rId1"/>
  </sheets>
  <definedNames>
    <definedName name="_xlnm._FilterDatabase" localSheetId="0" hidden="1">Arkusz1!$I$2:$I$486</definedName>
    <definedName name="Excel_BuiltIn__FilterDatabase" localSheetId="0">Arkusz1!$A$6:$IO$6</definedName>
    <definedName name="Excel_BuiltIn_Print_Area" localSheetId="0">Arkusz1!$A$1:$N$290</definedName>
    <definedName name="_xlnm.Print_Area" localSheetId="0">Arkusz1!$A$1:$N$481</definedName>
  </definedNames>
  <calcPr calcId="145621"/>
</workbook>
</file>

<file path=xl/calcChain.xml><?xml version="1.0" encoding="utf-8"?>
<calcChain xmlns="http://schemas.openxmlformats.org/spreadsheetml/2006/main">
  <c r="L440" i="1" l="1"/>
  <c r="L439" i="1"/>
  <c r="L438" i="1"/>
  <c r="L437" i="1"/>
  <c r="L436" i="1"/>
  <c r="K440" i="1"/>
  <c r="N440" i="1" s="1"/>
  <c r="K439" i="1"/>
  <c r="N439" i="1" s="1"/>
  <c r="K438" i="1"/>
  <c r="N438" i="1" s="1"/>
  <c r="K437" i="1"/>
  <c r="N437" i="1" s="1"/>
  <c r="K436" i="1"/>
  <c r="N436" i="1" s="1"/>
  <c r="G414" i="1"/>
  <c r="G413" i="1"/>
  <c r="G412" i="1"/>
  <c r="I412" i="1" s="1"/>
  <c r="J412" i="1" s="1"/>
  <c r="G411" i="1"/>
  <c r="I414" i="1"/>
  <c r="J414" i="1" s="1"/>
  <c r="I413" i="1"/>
  <c r="J413" i="1" s="1"/>
  <c r="J411" i="1"/>
  <c r="J415" i="1" s="1"/>
  <c r="I411" i="1"/>
  <c r="L386" i="1"/>
  <c r="K386" i="1"/>
  <c r="N386" i="1" s="1"/>
  <c r="L385" i="1"/>
  <c r="K385" i="1"/>
  <c r="N385" i="1" s="1"/>
  <c r="L377" i="1"/>
  <c r="K377" i="1"/>
  <c r="N377" i="1" s="1"/>
  <c r="L376" i="1"/>
  <c r="K376" i="1"/>
  <c r="N376" i="1" s="1"/>
  <c r="L375" i="1"/>
  <c r="K375" i="1"/>
  <c r="N375" i="1" s="1"/>
  <c r="L374" i="1"/>
  <c r="K374" i="1"/>
  <c r="N374" i="1" s="1"/>
  <c r="L373" i="1"/>
  <c r="K373" i="1"/>
  <c r="N373" i="1" s="1"/>
  <c r="M373" i="1" s="1"/>
  <c r="N372" i="1"/>
  <c r="L372" i="1"/>
  <c r="K372" i="1"/>
  <c r="L371" i="1"/>
  <c r="K371" i="1"/>
  <c r="N371" i="1" s="1"/>
  <c r="L370" i="1"/>
  <c r="K370" i="1"/>
  <c r="N370" i="1" s="1"/>
  <c r="L369" i="1"/>
  <c r="K369" i="1"/>
  <c r="N369" i="1" s="1"/>
  <c r="L350" i="1"/>
  <c r="K350" i="1"/>
  <c r="N350" i="1" s="1"/>
  <c r="M350" i="1" s="1"/>
  <c r="L349" i="1"/>
  <c r="K349" i="1"/>
  <c r="N349" i="1" s="1"/>
  <c r="L348" i="1"/>
  <c r="K348" i="1"/>
  <c r="N348" i="1" s="1"/>
  <c r="M348" i="1" s="1"/>
  <c r="L347" i="1"/>
  <c r="K347" i="1"/>
  <c r="N347" i="1" s="1"/>
  <c r="L346" i="1"/>
  <c r="K346" i="1"/>
  <c r="N346" i="1" s="1"/>
  <c r="M346" i="1" s="1"/>
  <c r="L345" i="1"/>
  <c r="K345" i="1"/>
  <c r="N345" i="1" s="1"/>
  <c r="L344" i="1"/>
  <c r="K344" i="1"/>
  <c r="N344" i="1" s="1"/>
  <c r="M344" i="1" s="1"/>
  <c r="L343" i="1"/>
  <c r="K343" i="1"/>
  <c r="N343" i="1" s="1"/>
  <c r="L342" i="1"/>
  <c r="K342" i="1"/>
  <c r="N342" i="1" s="1"/>
  <c r="M342" i="1" s="1"/>
  <c r="L341" i="1"/>
  <c r="K341" i="1"/>
  <c r="N341" i="1" s="1"/>
  <c r="L340" i="1"/>
  <c r="K340" i="1"/>
  <c r="N340" i="1" s="1"/>
  <c r="M340" i="1" s="1"/>
  <c r="L339" i="1"/>
  <c r="K339" i="1"/>
  <c r="N339" i="1" s="1"/>
  <c r="L338" i="1"/>
  <c r="K338" i="1"/>
  <c r="N338" i="1" s="1"/>
  <c r="M338" i="1" s="1"/>
  <c r="L337" i="1"/>
  <c r="K337" i="1"/>
  <c r="N337" i="1" s="1"/>
  <c r="L336" i="1"/>
  <c r="K336" i="1"/>
  <c r="N336" i="1" s="1"/>
  <c r="M336" i="1" s="1"/>
  <c r="L335" i="1"/>
  <c r="K335" i="1"/>
  <c r="N335" i="1" s="1"/>
  <c r="L334" i="1"/>
  <c r="K334" i="1"/>
  <c r="N334" i="1" s="1"/>
  <c r="M334" i="1" s="1"/>
  <c r="L333" i="1"/>
  <c r="K333" i="1"/>
  <c r="N333" i="1" s="1"/>
  <c r="L332" i="1"/>
  <c r="K332" i="1"/>
  <c r="N332" i="1" s="1"/>
  <c r="M332" i="1" s="1"/>
  <c r="L331" i="1"/>
  <c r="K331" i="1"/>
  <c r="N331" i="1" s="1"/>
  <c r="L330" i="1"/>
  <c r="K330" i="1"/>
  <c r="N330" i="1" s="1"/>
  <c r="M330" i="1" s="1"/>
  <c r="L329" i="1"/>
  <c r="K329" i="1"/>
  <c r="N329" i="1" s="1"/>
  <c r="L328" i="1"/>
  <c r="K328" i="1"/>
  <c r="N328" i="1" s="1"/>
  <c r="M328" i="1" s="1"/>
  <c r="L327" i="1"/>
  <c r="K327" i="1"/>
  <c r="N327" i="1" s="1"/>
  <c r="L326" i="1"/>
  <c r="K326" i="1"/>
  <c r="N326" i="1" s="1"/>
  <c r="M326" i="1" s="1"/>
  <c r="L325" i="1"/>
  <c r="K325" i="1"/>
  <c r="N325" i="1" s="1"/>
  <c r="L324" i="1"/>
  <c r="K324" i="1"/>
  <c r="N324" i="1" s="1"/>
  <c r="M324" i="1" s="1"/>
  <c r="L323" i="1"/>
  <c r="K323" i="1"/>
  <c r="N323" i="1" s="1"/>
  <c r="L322" i="1"/>
  <c r="K322" i="1"/>
  <c r="N322" i="1" s="1"/>
  <c r="M322" i="1" s="1"/>
  <c r="L321" i="1"/>
  <c r="K321" i="1"/>
  <c r="N321" i="1" s="1"/>
  <c r="L320" i="1"/>
  <c r="K320" i="1"/>
  <c r="N320" i="1" s="1"/>
  <c r="M320" i="1" s="1"/>
  <c r="L319" i="1"/>
  <c r="K319" i="1"/>
  <c r="N319" i="1" s="1"/>
  <c r="L318" i="1"/>
  <c r="K318" i="1"/>
  <c r="N318" i="1" s="1"/>
  <c r="L317" i="1"/>
  <c r="K317" i="1"/>
  <c r="N317" i="1" s="1"/>
  <c r="L316" i="1"/>
  <c r="K316" i="1"/>
  <c r="N316" i="1" s="1"/>
  <c r="L315" i="1"/>
  <c r="K315" i="1"/>
  <c r="N315" i="1" s="1"/>
  <c r="L314" i="1"/>
  <c r="K314" i="1"/>
  <c r="N314" i="1" s="1"/>
  <c r="L313" i="1"/>
  <c r="K313" i="1"/>
  <c r="N313" i="1" s="1"/>
  <c r="L312" i="1"/>
  <c r="K312" i="1"/>
  <c r="N312" i="1" s="1"/>
  <c r="L311" i="1"/>
  <c r="K311" i="1"/>
  <c r="N311" i="1" s="1"/>
  <c r="L310" i="1"/>
  <c r="K310" i="1"/>
  <c r="N310" i="1" s="1"/>
  <c r="L309" i="1"/>
  <c r="K309" i="1"/>
  <c r="N309" i="1" s="1"/>
  <c r="L308" i="1"/>
  <c r="K308" i="1"/>
  <c r="N308" i="1" s="1"/>
  <c r="L307" i="1"/>
  <c r="K307" i="1"/>
  <c r="N307" i="1" s="1"/>
  <c r="L306" i="1"/>
  <c r="K306" i="1"/>
  <c r="N306" i="1" s="1"/>
  <c r="L305" i="1"/>
  <c r="K305" i="1"/>
  <c r="N305" i="1" s="1"/>
  <c r="L304" i="1"/>
  <c r="K304" i="1"/>
  <c r="N304" i="1" s="1"/>
  <c r="M304" i="1" s="1"/>
  <c r="L303" i="1"/>
  <c r="K303" i="1"/>
  <c r="N303" i="1" s="1"/>
  <c r="L302" i="1"/>
  <c r="K302" i="1"/>
  <c r="N302" i="1" s="1"/>
  <c r="M302" i="1" s="1"/>
  <c r="L301" i="1"/>
  <c r="K301" i="1"/>
  <c r="N301" i="1" s="1"/>
  <c r="L300" i="1"/>
  <c r="K300" i="1"/>
  <c r="N300" i="1" s="1"/>
  <c r="M300" i="1" s="1"/>
  <c r="L299" i="1"/>
  <c r="K299" i="1"/>
  <c r="N299" i="1" s="1"/>
  <c r="L298" i="1"/>
  <c r="K298" i="1"/>
  <c r="N298" i="1" s="1"/>
  <c r="M298" i="1" s="1"/>
  <c r="L297" i="1"/>
  <c r="K297" i="1"/>
  <c r="N297" i="1" s="1"/>
  <c r="L296" i="1"/>
  <c r="K296" i="1"/>
  <c r="N296" i="1" s="1"/>
  <c r="M296" i="1" s="1"/>
  <c r="L295" i="1"/>
  <c r="K295" i="1"/>
  <c r="N295" i="1" s="1"/>
  <c r="L294" i="1"/>
  <c r="K294" i="1"/>
  <c r="N294" i="1" s="1"/>
  <c r="M294" i="1" s="1"/>
  <c r="L293" i="1"/>
  <c r="K293" i="1"/>
  <c r="N293" i="1" s="1"/>
  <c r="L292" i="1"/>
  <c r="K292" i="1"/>
  <c r="N292" i="1" s="1"/>
  <c r="M292" i="1" s="1"/>
  <c r="L291" i="1"/>
  <c r="K291" i="1"/>
  <c r="N291" i="1" s="1"/>
  <c r="L290" i="1"/>
  <c r="K290" i="1"/>
  <c r="N290" i="1" s="1"/>
  <c r="M290" i="1" s="1"/>
  <c r="L289" i="1"/>
  <c r="K289" i="1"/>
  <c r="N289" i="1" s="1"/>
  <c r="L288" i="1"/>
  <c r="K288" i="1"/>
  <c r="N288" i="1" s="1"/>
  <c r="M288" i="1" s="1"/>
  <c r="L287" i="1"/>
  <c r="K287" i="1"/>
  <c r="N287" i="1" s="1"/>
  <c r="L286" i="1"/>
  <c r="K286" i="1"/>
  <c r="N286" i="1" s="1"/>
  <c r="M286" i="1" s="1"/>
  <c r="L285" i="1"/>
  <c r="K285" i="1"/>
  <c r="N285" i="1" s="1"/>
  <c r="L284" i="1"/>
  <c r="K284" i="1"/>
  <c r="N284" i="1" s="1"/>
  <c r="M284" i="1" s="1"/>
  <c r="L283" i="1"/>
  <c r="K283" i="1"/>
  <c r="N283" i="1" s="1"/>
  <c r="L282" i="1"/>
  <c r="K282" i="1"/>
  <c r="N282" i="1" s="1"/>
  <c r="M282" i="1" s="1"/>
  <c r="L281" i="1"/>
  <c r="K281" i="1"/>
  <c r="N281" i="1" s="1"/>
  <c r="L280" i="1"/>
  <c r="K280" i="1"/>
  <c r="N280" i="1" s="1"/>
  <c r="M280" i="1" s="1"/>
  <c r="L269" i="1"/>
  <c r="K269" i="1"/>
  <c r="N269" i="1" s="1"/>
  <c r="L268" i="1"/>
  <c r="K268" i="1"/>
  <c r="N268" i="1" s="1"/>
  <c r="M268" i="1" s="1"/>
  <c r="L267" i="1"/>
  <c r="K267" i="1"/>
  <c r="N267" i="1" s="1"/>
  <c r="L252" i="1"/>
  <c r="K252" i="1"/>
  <c r="N252" i="1" s="1"/>
  <c r="L246" i="1"/>
  <c r="K246" i="1"/>
  <c r="N246" i="1" s="1"/>
  <c r="M246" i="1" s="1"/>
  <c r="L245" i="1"/>
  <c r="K245" i="1"/>
  <c r="N245" i="1" s="1"/>
  <c r="L244" i="1"/>
  <c r="K244" i="1"/>
  <c r="N244" i="1" s="1"/>
  <c r="M244" i="1" s="1"/>
  <c r="L243" i="1"/>
  <c r="K243" i="1"/>
  <c r="N243" i="1" s="1"/>
  <c r="L233" i="1"/>
  <c r="K233" i="1"/>
  <c r="N233" i="1" s="1"/>
  <c r="M233" i="1" s="1"/>
  <c r="L232" i="1"/>
  <c r="K232" i="1"/>
  <c r="N232" i="1" s="1"/>
  <c r="L231" i="1"/>
  <c r="K231" i="1"/>
  <c r="N231" i="1" s="1"/>
  <c r="M231" i="1" s="1"/>
  <c r="L230" i="1"/>
  <c r="K230" i="1"/>
  <c r="N230" i="1" s="1"/>
  <c r="L229" i="1"/>
  <c r="K229" i="1"/>
  <c r="N229" i="1" s="1"/>
  <c r="M229" i="1" s="1"/>
  <c r="L228" i="1"/>
  <c r="K228" i="1"/>
  <c r="N228" i="1" s="1"/>
  <c r="L227" i="1"/>
  <c r="K227" i="1"/>
  <c r="N227" i="1" s="1"/>
  <c r="M227" i="1" s="1"/>
  <c r="L226" i="1"/>
  <c r="K226" i="1"/>
  <c r="N226" i="1" s="1"/>
  <c r="L225" i="1"/>
  <c r="K225" i="1"/>
  <c r="N225" i="1" s="1"/>
  <c r="M225" i="1" s="1"/>
  <c r="L224" i="1"/>
  <c r="K224" i="1"/>
  <c r="N224" i="1" s="1"/>
  <c r="L223" i="1"/>
  <c r="K223" i="1"/>
  <c r="N223" i="1" s="1"/>
  <c r="M223" i="1" s="1"/>
  <c r="L222" i="1"/>
  <c r="K222" i="1"/>
  <c r="N222" i="1" s="1"/>
  <c r="L212" i="1"/>
  <c r="K212" i="1"/>
  <c r="N212" i="1" s="1"/>
  <c r="L211" i="1"/>
  <c r="K211" i="1"/>
  <c r="N211" i="1" s="1"/>
  <c r="L210" i="1"/>
  <c r="K210" i="1"/>
  <c r="N210" i="1" s="1"/>
  <c r="M210" i="1" s="1"/>
  <c r="L209" i="1"/>
  <c r="K209" i="1"/>
  <c r="N209" i="1" s="1"/>
  <c r="M209" i="1" s="1"/>
  <c r="L208" i="1"/>
  <c r="K208" i="1"/>
  <c r="N208" i="1" s="1"/>
  <c r="L207" i="1"/>
  <c r="K207" i="1"/>
  <c r="N207" i="1" s="1"/>
  <c r="L206" i="1"/>
  <c r="K206" i="1"/>
  <c r="N206" i="1" s="1"/>
  <c r="N205" i="1"/>
  <c r="L205" i="1"/>
  <c r="K205" i="1"/>
  <c r="L204" i="1"/>
  <c r="K204" i="1"/>
  <c r="N204" i="1" s="1"/>
  <c r="L203" i="1"/>
  <c r="K203" i="1"/>
  <c r="N203" i="1" s="1"/>
  <c r="L202" i="1"/>
  <c r="K202" i="1"/>
  <c r="N202" i="1" s="1"/>
  <c r="M202" i="1" s="1"/>
  <c r="L201" i="1"/>
  <c r="K201" i="1"/>
  <c r="N201" i="1" s="1"/>
  <c r="M201" i="1" s="1"/>
  <c r="N200" i="1"/>
  <c r="L200" i="1"/>
  <c r="K200" i="1"/>
  <c r="L193" i="1"/>
  <c r="K193" i="1"/>
  <c r="N193" i="1" s="1"/>
  <c r="L192" i="1"/>
  <c r="K192" i="1"/>
  <c r="N192" i="1" s="1"/>
  <c r="L191" i="1"/>
  <c r="K191" i="1"/>
  <c r="N191" i="1" s="1"/>
  <c r="L190" i="1"/>
  <c r="K190" i="1"/>
  <c r="N190" i="1" s="1"/>
  <c r="L189" i="1"/>
  <c r="K189" i="1"/>
  <c r="N189" i="1" s="1"/>
  <c r="L188" i="1"/>
  <c r="K188" i="1"/>
  <c r="N188" i="1" s="1"/>
  <c r="L187" i="1"/>
  <c r="K187" i="1"/>
  <c r="N187" i="1" s="1"/>
  <c r="L178" i="1"/>
  <c r="K178" i="1"/>
  <c r="N178" i="1" s="1"/>
  <c r="K172" i="1"/>
  <c r="L172" i="1"/>
  <c r="L164" i="1"/>
  <c r="K164" i="1"/>
  <c r="N164" i="1" s="1"/>
  <c r="L163" i="1"/>
  <c r="K163" i="1"/>
  <c r="N163" i="1" s="1"/>
  <c r="L162" i="1"/>
  <c r="K162" i="1"/>
  <c r="N162" i="1" s="1"/>
  <c r="L161" i="1"/>
  <c r="K161" i="1"/>
  <c r="N161" i="1" s="1"/>
  <c r="L160" i="1"/>
  <c r="K160" i="1"/>
  <c r="N160" i="1" s="1"/>
  <c r="L159" i="1"/>
  <c r="K159" i="1"/>
  <c r="N159" i="1" s="1"/>
  <c r="L158" i="1"/>
  <c r="K158" i="1"/>
  <c r="N158" i="1" s="1"/>
  <c r="L157" i="1"/>
  <c r="K157" i="1"/>
  <c r="N157" i="1" s="1"/>
  <c r="L156" i="1"/>
  <c r="K156" i="1"/>
  <c r="N156" i="1" s="1"/>
  <c r="L155" i="1"/>
  <c r="K155" i="1"/>
  <c r="N155" i="1" s="1"/>
  <c r="L154" i="1"/>
  <c r="K154" i="1"/>
  <c r="N154" i="1" s="1"/>
  <c r="L153" i="1"/>
  <c r="K153" i="1"/>
  <c r="N153" i="1" s="1"/>
  <c r="L152" i="1"/>
  <c r="K152" i="1"/>
  <c r="N152" i="1" s="1"/>
  <c r="L151" i="1"/>
  <c r="K151" i="1"/>
  <c r="N151" i="1" s="1"/>
  <c r="L150" i="1"/>
  <c r="K150" i="1"/>
  <c r="N150" i="1" s="1"/>
  <c r="L149" i="1"/>
  <c r="K149" i="1"/>
  <c r="N149" i="1" s="1"/>
  <c r="L148" i="1"/>
  <c r="K148" i="1"/>
  <c r="N148" i="1" s="1"/>
  <c r="L147" i="1"/>
  <c r="K147" i="1"/>
  <c r="N147" i="1" s="1"/>
  <c r="M147" i="1" s="1"/>
  <c r="L146" i="1"/>
  <c r="K146" i="1"/>
  <c r="N146" i="1" s="1"/>
  <c r="L145" i="1"/>
  <c r="K145" i="1"/>
  <c r="N145" i="1" s="1"/>
  <c r="M145" i="1" s="1"/>
  <c r="L144" i="1"/>
  <c r="K144" i="1"/>
  <c r="N144" i="1" s="1"/>
  <c r="L143" i="1"/>
  <c r="K143" i="1"/>
  <c r="N143" i="1" s="1"/>
  <c r="M143" i="1" s="1"/>
  <c r="L142" i="1"/>
  <c r="K142" i="1"/>
  <c r="N142" i="1" s="1"/>
  <c r="L141" i="1"/>
  <c r="K141" i="1"/>
  <c r="N141" i="1" s="1"/>
  <c r="M141" i="1" s="1"/>
  <c r="L140" i="1"/>
  <c r="K140" i="1"/>
  <c r="N140" i="1" s="1"/>
  <c r="L139" i="1"/>
  <c r="K139" i="1"/>
  <c r="N139" i="1" s="1"/>
  <c r="M139" i="1" s="1"/>
  <c r="L138" i="1"/>
  <c r="K138" i="1"/>
  <c r="N138" i="1" s="1"/>
  <c r="L137" i="1"/>
  <c r="K137" i="1"/>
  <c r="N137" i="1" s="1"/>
  <c r="M137" i="1" s="1"/>
  <c r="L136" i="1"/>
  <c r="K136" i="1"/>
  <c r="N136" i="1" s="1"/>
  <c r="L135" i="1"/>
  <c r="K135" i="1"/>
  <c r="N135" i="1" s="1"/>
  <c r="M135" i="1" s="1"/>
  <c r="L134" i="1"/>
  <c r="K134" i="1"/>
  <c r="N134" i="1" s="1"/>
  <c r="L133" i="1"/>
  <c r="K133" i="1"/>
  <c r="N133" i="1" s="1"/>
  <c r="M133" i="1" s="1"/>
  <c r="L132" i="1"/>
  <c r="K132" i="1"/>
  <c r="N132" i="1" s="1"/>
  <c r="L131" i="1"/>
  <c r="K131" i="1"/>
  <c r="N131" i="1" s="1"/>
  <c r="M131" i="1" s="1"/>
  <c r="L130" i="1"/>
  <c r="K130" i="1"/>
  <c r="N130" i="1" s="1"/>
  <c r="L129" i="1"/>
  <c r="K129" i="1"/>
  <c r="N129" i="1" s="1"/>
  <c r="M129" i="1" s="1"/>
  <c r="L128" i="1"/>
  <c r="K128" i="1"/>
  <c r="N128" i="1" s="1"/>
  <c r="L127" i="1"/>
  <c r="K127" i="1"/>
  <c r="N127" i="1" s="1"/>
  <c r="M127" i="1" s="1"/>
  <c r="L126" i="1"/>
  <c r="K126" i="1"/>
  <c r="N126" i="1" s="1"/>
  <c r="M126" i="1" s="1"/>
  <c r="L125" i="1"/>
  <c r="K125" i="1"/>
  <c r="N125" i="1" s="1"/>
  <c r="M125" i="1" s="1"/>
  <c r="L124" i="1"/>
  <c r="K124" i="1"/>
  <c r="N124" i="1" s="1"/>
  <c r="M124" i="1" s="1"/>
  <c r="L123" i="1"/>
  <c r="K123" i="1"/>
  <c r="N123" i="1" s="1"/>
  <c r="M123" i="1" s="1"/>
  <c r="L122" i="1"/>
  <c r="K122" i="1"/>
  <c r="N122" i="1" s="1"/>
  <c r="M122" i="1" s="1"/>
  <c r="L121" i="1"/>
  <c r="K121" i="1"/>
  <c r="N121" i="1" s="1"/>
  <c r="M121" i="1" s="1"/>
  <c r="L120" i="1"/>
  <c r="K120" i="1"/>
  <c r="N120" i="1" s="1"/>
  <c r="M120" i="1" s="1"/>
  <c r="L119" i="1"/>
  <c r="K119" i="1"/>
  <c r="N119" i="1" s="1"/>
  <c r="M119" i="1" s="1"/>
  <c r="L118" i="1"/>
  <c r="K118" i="1"/>
  <c r="N118" i="1" s="1"/>
  <c r="M118" i="1" s="1"/>
  <c r="L117" i="1"/>
  <c r="K117" i="1"/>
  <c r="N117" i="1" s="1"/>
  <c r="M117" i="1" s="1"/>
  <c r="L116" i="1"/>
  <c r="K116" i="1"/>
  <c r="N116" i="1" s="1"/>
  <c r="M116" i="1" s="1"/>
  <c r="L115" i="1"/>
  <c r="K115" i="1"/>
  <c r="N115" i="1" s="1"/>
  <c r="M115" i="1" s="1"/>
  <c r="L114" i="1"/>
  <c r="K114" i="1"/>
  <c r="N114" i="1" s="1"/>
  <c r="M114" i="1" s="1"/>
  <c r="L113" i="1"/>
  <c r="K113" i="1"/>
  <c r="N113" i="1" s="1"/>
  <c r="M113" i="1" s="1"/>
  <c r="K112" i="1"/>
  <c r="N112" i="1" s="1"/>
  <c r="K104" i="1"/>
  <c r="N104" i="1" s="1"/>
  <c r="K103" i="1"/>
  <c r="N103" i="1" s="1"/>
  <c r="K102" i="1"/>
  <c r="N102" i="1" s="1"/>
  <c r="K101" i="1"/>
  <c r="K100" i="1"/>
  <c r="N100" i="1" s="1"/>
  <c r="K99" i="1"/>
  <c r="K98" i="1"/>
  <c r="N98" i="1" s="1"/>
  <c r="K97" i="1"/>
  <c r="K96" i="1"/>
  <c r="N96" i="1" s="1"/>
  <c r="K95" i="1"/>
  <c r="N95" i="1" s="1"/>
  <c r="K94" i="1"/>
  <c r="N94" i="1" s="1"/>
  <c r="K93" i="1"/>
  <c r="K92" i="1"/>
  <c r="N92" i="1" s="1"/>
  <c r="K91" i="1"/>
  <c r="K90" i="1"/>
  <c r="N90" i="1" s="1"/>
  <c r="K89" i="1"/>
  <c r="K88" i="1"/>
  <c r="N88" i="1" s="1"/>
  <c r="K87" i="1"/>
  <c r="N87" i="1" s="1"/>
  <c r="K86" i="1"/>
  <c r="N86" i="1" s="1"/>
  <c r="K85" i="1"/>
  <c r="K76" i="1"/>
  <c r="K75" i="1"/>
  <c r="K74" i="1"/>
  <c r="K68" i="1"/>
  <c r="K67" i="1"/>
  <c r="K66" i="1"/>
  <c r="N66" i="1" s="1"/>
  <c r="K65" i="1"/>
  <c r="N65" i="1" s="1"/>
  <c r="K64" i="1"/>
  <c r="K63" i="1"/>
  <c r="K62" i="1"/>
  <c r="N62" i="1" s="1"/>
  <c r="K61" i="1"/>
  <c r="N61" i="1" s="1"/>
  <c r="K60" i="1"/>
  <c r="K59" i="1"/>
  <c r="K58" i="1"/>
  <c r="K57" i="1"/>
  <c r="N57" i="1" s="1"/>
  <c r="M57" i="1" s="1"/>
  <c r="K56" i="1"/>
  <c r="K46" i="1"/>
  <c r="K45" i="1"/>
  <c r="K44" i="1"/>
  <c r="K43" i="1"/>
  <c r="K4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L104" i="1"/>
  <c r="L103" i="1"/>
  <c r="L102" i="1"/>
  <c r="L101" i="1"/>
  <c r="N101" i="1"/>
  <c r="L100" i="1"/>
  <c r="L99" i="1"/>
  <c r="N99" i="1"/>
  <c r="L98" i="1"/>
  <c r="L97" i="1"/>
  <c r="N97" i="1"/>
  <c r="M97" i="1" s="1"/>
  <c r="L96" i="1"/>
  <c r="L95" i="1"/>
  <c r="L94" i="1"/>
  <c r="L93" i="1"/>
  <c r="N93" i="1"/>
  <c r="L92" i="1"/>
  <c r="L91" i="1"/>
  <c r="N91" i="1"/>
  <c r="M91" i="1" s="1"/>
  <c r="L90" i="1"/>
  <c r="L89" i="1"/>
  <c r="N89" i="1"/>
  <c r="L88" i="1"/>
  <c r="L87" i="1"/>
  <c r="L86" i="1"/>
  <c r="L85" i="1"/>
  <c r="N85" i="1"/>
  <c r="L68" i="1"/>
  <c r="N68" i="1"/>
  <c r="M68" i="1" s="1"/>
  <c r="L67" i="1"/>
  <c r="N67" i="1"/>
  <c r="L66" i="1"/>
  <c r="L65" i="1"/>
  <c r="L64" i="1"/>
  <c r="N64" i="1"/>
  <c r="L63" i="1"/>
  <c r="N63" i="1"/>
  <c r="M63" i="1" s="1"/>
  <c r="L62" i="1"/>
  <c r="L61" i="1"/>
  <c r="L60" i="1"/>
  <c r="N60" i="1"/>
  <c r="M60" i="1" s="1"/>
  <c r="L59" i="1"/>
  <c r="N59" i="1"/>
  <c r="M59" i="1" s="1"/>
  <c r="L58" i="1"/>
  <c r="N58" i="1"/>
  <c r="M58" i="1" s="1"/>
  <c r="L57" i="1"/>
  <c r="N56" i="1"/>
  <c r="L56" i="1"/>
  <c r="M89" i="1" l="1"/>
  <c r="M306" i="1"/>
  <c r="M308" i="1"/>
  <c r="M310" i="1"/>
  <c r="M312" i="1"/>
  <c r="M314" i="1"/>
  <c r="M316" i="1"/>
  <c r="M318" i="1"/>
  <c r="M370" i="1"/>
  <c r="M438" i="1"/>
  <c r="M61" i="1"/>
  <c r="M65" i="1"/>
  <c r="M86" i="1"/>
  <c r="M90" i="1"/>
  <c r="M94" i="1"/>
  <c r="M98" i="1"/>
  <c r="M102" i="1"/>
  <c r="M149" i="1"/>
  <c r="M151" i="1"/>
  <c r="M153" i="1"/>
  <c r="M155" i="1"/>
  <c r="M157" i="1"/>
  <c r="M159" i="1"/>
  <c r="M161" i="1"/>
  <c r="M163" i="1"/>
  <c r="M99" i="1"/>
  <c r="M62" i="1"/>
  <c r="M66" i="1"/>
  <c r="M87" i="1"/>
  <c r="M95" i="1"/>
  <c r="M103" i="1"/>
  <c r="M372" i="1"/>
  <c r="M376" i="1"/>
  <c r="I415" i="1"/>
  <c r="G415" i="1"/>
  <c r="M436" i="1"/>
  <c r="M440" i="1"/>
  <c r="M207" i="1"/>
  <c r="M64" i="1"/>
  <c r="M67" i="1"/>
  <c r="M85" i="1"/>
  <c r="M93" i="1"/>
  <c r="M101" i="1"/>
  <c r="M222" i="1"/>
  <c r="M224" i="1"/>
  <c r="M226" i="1"/>
  <c r="M228" i="1"/>
  <c r="M230" i="1"/>
  <c r="M232" i="1"/>
  <c r="M243" i="1"/>
  <c r="M245" i="1"/>
  <c r="M252" i="1"/>
  <c r="M269" i="1"/>
  <c r="M281" i="1"/>
  <c r="M283" i="1"/>
  <c r="M285" i="1"/>
  <c r="M287" i="1"/>
  <c r="M289" i="1"/>
  <c r="M291" i="1"/>
  <c r="M293" i="1"/>
  <c r="M295" i="1"/>
  <c r="M297" i="1"/>
  <c r="M299" i="1"/>
  <c r="M301" i="1"/>
  <c r="M303" i="1"/>
  <c r="M305" i="1"/>
  <c r="M307" i="1"/>
  <c r="M309" i="1"/>
  <c r="M311" i="1"/>
  <c r="M313" i="1"/>
  <c r="M315" i="1"/>
  <c r="M317" i="1"/>
  <c r="M319" i="1"/>
  <c r="M321" i="1"/>
  <c r="M323" i="1"/>
  <c r="M325" i="1"/>
  <c r="M327" i="1"/>
  <c r="M329" i="1"/>
  <c r="M331" i="1"/>
  <c r="M333" i="1"/>
  <c r="M335" i="1"/>
  <c r="M337" i="1"/>
  <c r="M339" i="1"/>
  <c r="M341" i="1"/>
  <c r="M343" i="1"/>
  <c r="M345" i="1"/>
  <c r="M347" i="1"/>
  <c r="M349" i="1"/>
  <c r="M369" i="1"/>
  <c r="M374" i="1"/>
  <c r="M377" i="1"/>
  <c r="M386" i="1"/>
  <c r="M385" i="1"/>
  <c r="M205" i="1"/>
  <c r="M88" i="1"/>
  <c r="M92" i="1"/>
  <c r="M96" i="1"/>
  <c r="M100" i="1"/>
  <c r="M104" i="1"/>
  <c r="M128" i="1"/>
  <c r="M130" i="1"/>
  <c r="M132" i="1"/>
  <c r="M134" i="1"/>
  <c r="M136" i="1"/>
  <c r="M138" i="1"/>
  <c r="M140" i="1"/>
  <c r="M142" i="1"/>
  <c r="M144" i="1"/>
  <c r="M146" i="1"/>
  <c r="M148" i="1"/>
  <c r="M150" i="1"/>
  <c r="M152" i="1"/>
  <c r="M154" i="1"/>
  <c r="M156" i="1"/>
  <c r="M158" i="1"/>
  <c r="M160" i="1"/>
  <c r="M162" i="1"/>
  <c r="M164" i="1"/>
  <c r="M178" i="1"/>
  <c r="M188" i="1"/>
  <c r="M190" i="1"/>
  <c r="M192" i="1"/>
  <c r="M203" i="1"/>
  <c r="M206" i="1"/>
  <c r="M211" i="1"/>
  <c r="M439" i="1"/>
  <c r="M437" i="1"/>
  <c r="M187" i="1"/>
  <c r="M189" i="1"/>
  <c r="M191" i="1"/>
  <c r="M193" i="1"/>
  <c r="M200" i="1"/>
  <c r="M204" i="1"/>
  <c r="M212" i="1"/>
  <c r="M208" i="1"/>
  <c r="M267" i="1"/>
  <c r="M371" i="1"/>
  <c r="M375" i="1"/>
  <c r="L435" i="1"/>
  <c r="L441" i="1" s="1"/>
  <c r="K435" i="1"/>
  <c r="N435" i="1" s="1"/>
  <c r="M435" i="1" l="1"/>
  <c r="N441" i="1"/>
  <c r="L422" i="1"/>
  <c r="L423" i="1" s="1"/>
  <c r="K422" i="1"/>
  <c r="N422" i="1" s="1"/>
  <c r="G402" i="1"/>
  <c r="I399" i="1"/>
  <c r="I400" i="1"/>
  <c r="J400" i="1" s="1"/>
  <c r="I401" i="1"/>
  <c r="J401" i="1" s="1"/>
  <c r="I398" i="1"/>
  <c r="J398" i="1" s="1"/>
  <c r="L179" i="1"/>
  <c r="L173" i="1"/>
  <c r="L112" i="1"/>
  <c r="N7" i="1"/>
  <c r="L7" i="1"/>
  <c r="N8" i="1"/>
  <c r="L8" i="1"/>
  <c r="N9" i="1"/>
  <c r="L9" i="1"/>
  <c r="N10" i="1"/>
  <c r="L10" i="1"/>
  <c r="N11" i="1"/>
  <c r="L11" i="1"/>
  <c r="N12" i="1"/>
  <c r="L12" i="1"/>
  <c r="N13" i="1"/>
  <c r="L13" i="1"/>
  <c r="N14" i="1"/>
  <c r="L14" i="1"/>
  <c r="N15" i="1"/>
  <c r="L15" i="1"/>
  <c r="N16" i="1"/>
  <c r="L16" i="1"/>
  <c r="N17" i="1"/>
  <c r="L17" i="1"/>
  <c r="N18" i="1"/>
  <c r="L18" i="1"/>
  <c r="N19" i="1"/>
  <c r="L19" i="1"/>
  <c r="N20" i="1"/>
  <c r="L20" i="1"/>
  <c r="N21" i="1"/>
  <c r="L21" i="1"/>
  <c r="N22" i="1"/>
  <c r="L22" i="1"/>
  <c r="N23" i="1"/>
  <c r="L23" i="1"/>
  <c r="N24" i="1"/>
  <c r="L24" i="1"/>
  <c r="N25" i="1"/>
  <c r="L25" i="1"/>
  <c r="N26" i="1"/>
  <c r="L26" i="1"/>
  <c r="N27" i="1"/>
  <c r="L27" i="1"/>
  <c r="N28" i="1"/>
  <c r="L28" i="1"/>
  <c r="N29" i="1"/>
  <c r="L29" i="1"/>
  <c r="N30" i="1"/>
  <c r="L30" i="1"/>
  <c r="N31" i="1"/>
  <c r="L31" i="1"/>
  <c r="N42" i="1"/>
  <c r="L42" i="1"/>
  <c r="N43" i="1"/>
  <c r="L43" i="1"/>
  <c r="N44" i="1"/>
  <c r="L44" i="1"/>
  <c r="N45" i="1"/>
  <c r="L45" i="1"/>
  <c r="N46" i="1"/>
  <c r="L46" i="1"/>
  <c r="N74" i="1"/>
  <c r="L74" i="1"/>
  <c r="N75" i="1"/>
  <c r="L75" i="1"/>
  <c r="N76" i="1"/>
  <c r="L76" i="1"/>
  <c r="N172" i="1"/>
  <c r="N173" i="1" s="1"/>
  <c r="L253" i="1"/>
  <c r="M441" i="1" l="1"/>
  <c r="M12" i="1"/>
  <c r="M10" i="1"/>
  <c r="M8" i="1"/>
  <c r="M112" i="1"/>
  <c r="L425" i="1"/>
  <c r="M76" i="1"/>
  <c r="M74" i="1"/>
  <c r="M56" i="1"/>
  <c r="M45" i="1"/>
  <c r="M43" i="1"/>
  <c r="M31" i="1"/>
  <c r="M29" i="1"/>
  <c r="L270" i="1"/>
  <c r="L234" i="1"/>
  <c r="L194" i="1"/>
  <c r="M13" i="1"/>
  <c r="M7" i="1"/>
  <c r="M11" i="1"/>
  <c r="M9" i="1"/>
  <c r="L387" i="1"/>
  <c r="M75" i="1"/>
  <c r="M46" i="1"/>
  <c r="M44" i="1"/>
  <c r="M42" i="1"/>
  <c r="M30" i="1"/>
  <c r="L247" i="1"/>
  <c r="M27" i="1"/>
  <c r="M25" i="1"/>
  <c r="M23" i="1"/>
  <c r="M21" i="1"/>
  <c r="M19" i="1"/>
  <c r="M17" i="1"/>
  <c r="M15" i="1"/>
  <c r="M28" i="1"/>
  <c r="M26" i="1"/>
  <c r="M24" i="1"/>
  <c r="M22" i="1"/>
  <c r="M20" i="1"/>
  <c r="M18" i="1"/>
  <c r="M16" i="1"/>
  <c r="M14" i="1"/>
  <c r="M179" i="1"/>
  <c r="N179" i="1"/>
  <c r="N253" i="1"/>
  <c r="L213" i="1"/>
  <c r="M172" i="1"/>
  <c r="M173" i="1" s="1"/>
  <c r="N387" i="1"/>
  <c r="N378" i="1"/>
  <c r="M422" i="1"/>
  <c r="M423" i="1" s="1"/>
  <c r="N423" i="1"/>
  <c r="L378" i="1"/>
  <c r="L32" i="1"/>
  <c r="L105" i="1"/>
  <c r="L165" i="1"/>
  <c r="L351" i="1"/>
  <c r="N351" i="1"/>
  <c r="K105" i="1"/>
  <c r="L69" i="1"/>
  <c r="I402" i="1"/>
  <c r="N247" i="1"/>
  <c r="N105" i="1"/>
  <c r="L77" i="1"/>
  <c r="L47" i="1"/>
  <c r="J399" i="1"/>
  <c r="J402" i="1" s="1"/>
  <c r="N270" i="1"/>
  <c r="N165" i="1"/>
  <c r="N69" i="1"/>
  <c r="N47" i="1"/>
  <c r="N32" i="1"/>
  <c r="N234" i="1"/>
  <c r="N77" i="1"/>
  <c r="N213" i="1"/>
  <c r="N194" i="1"/>
  <c r="M387" i="1" l="1"/>
  <c r="M69" i="1"/>
  <c r="M194" i="1"/>
  <c r="M165" i="1"/>
  <c r="M213" i="1"/>
  <c r="M270" i="1"/>
  <c r="M253" i="1"/>
  <c r="M77" i="1"/>
  <c r="M47" i="1"/>
  <c r="M105" i="1"/>
  <c r="N425" i="1"/>
  <c r="M247" i="1"/>
  <c r="M351" i="1"/>
  <c r="M378" i="1"/>
  <c r="M234" i="1"/>
  <c r="M32" i="1"/>
  <c r="M425" i="1" l="1"/>
</calcChain>
</file>

<file path=xl/comments1.xml><?xml version="1.0" encoding="utf-8"?>
<comments xmlns="http://schemas.openxmlformats.org/spreadsheetml/2006/main">
  <authors>
    <author/>
  </authors>
  <commentList>
    <comment ref="H200" authorId="0">
      <text>
        <r>
          <rPr>
            <b/>
            <sz val="9"/>
            <color indexed="8"/>
            <rFont val="Tahoma"/>
            <family val="2"/>
            <charset val="1"/>
          </rPr>
          <t xml:space="preserve">Magdalena Fiega:
</t>
        </r>
        <r>
          <rPr>
            <sz val="9"/>
            <color indexed="8"/>
            <rFont val="Tahoma"/>
            <family val="2"/>
            <charset val="1"/>
          </rPr>
          <t>zmiany ilości</t>
        </r>
      </text>
    </comment>
  </commentList>
</comments>
</file>

<file path=xl/sharedStrings.xml><?xml version="1.0" encoding="utf-8"?>
<sst xmlns="http://schemas.openxmlformats.org/spreadsheetml/2006/main" count="1415" uniqueCount="527">
  <si>
    <t>Lp</t>
  </si>
  <si>
    <t>Nazwa</t>
  </si>
  <si>
    <t>Nazwa jak na fakturze/ Numer katalogowy</t>
  </si>
  <si>
    <t>kryteria oceny ofert</t>
  </si>
  <si>
    <t>termin ważności oferowany</t>
  </si>
  <si>
    <t>Wielkość opakowania</t>
  </si>
  <si>
    <t>j.m.</t>
  </si>
  <si>
    <t>Ilość</t>
  </si>
  <si>
    <t xml:space="preserve">cena jed. netto  </t>
  </si>
  <si>
    <t>VAT%</t>
  </si>
  <si>
    <t>Wartość netto</t>
  </si>
  <si>
    <t>Wartość VAT</t>
  </si>
  <si>
    <t>Wartość brutto</t>
  </si>
  <si>
    <t>Białko w moczu i PMR + wzorzec</t>
  </si>
  <si>
    <t>4x50ml</t>
  </si>
  <si>
    <t>opak</t>
  </si>
  <si>
    <t>Paski do glukozy w moczu (2-parametrowe)</t>
  </si>
  <si>
    <t>j.w.</t>
  </si>
  <si>
    <t>1x 100 szt</t>
  </si>
  <si>
    <t>Paski do moczu Uristik A-10 kompatybilne z Clinitec 500</t>
  </si>
  <si>
    <t>2x100 szt</t>
  </si>
  <si>
    <t>Odczynnik Waaler-Rose + kontrola dodatnia i ujemna</t>
  </si>
  <si>
    <t>100 testów</t>
  </si>
  <si>
    <t>Mukoproteidy</t>
  </si>
  <si>
    <t xml:space="preserve">R1 1x120
R2 2x100+wzorzec </t>
  </si>
  <si>
    <t>Surowica kontrolna - parametry biochemiczne Normal</t>
  </si>
  <si>
    <t>20x5 ml</t>
  </si>
  <si>
    <t>Surowica kontrolna - parametry biochemiczne Patologiczny</t>
  </si>
  <si>
    <t xml:space="preserve">Helicobacter Pylorii w kale </t>
  </si>
  <si>
    <t>1x20 testów</t>
  </si>
  <si>
    <t xml:space="preserve">20% kwas sulfoslicylowy </t>
  </si>
  <si>
    <t>1000 ml</t>
  </si>
  <si>
    <t>WR - test przesiewowy+kontr. Dodatnia i ujemna</t>
  </si>
  <si>
    <t>100 oznaczeń</t>
  </si>
  <si>
    <t>Test potwierdzający TPHA+płytki z celkami do oznaczania TPHA na 100 oznaczeń</t>
  </si>
  <si>
    <t>Wzorzec albuminy</t>
  </si>
  <si>
    <t>3-5 ml</t>
  </si>
  <si>
    <t>Marihuana w moczu</t>
  </si>
  <si>
    <t>1x50testów</t>
  </si>
  <si>
    <t>Amfetamina w moczu</t>
  </si>
  <si>
    <t>Opiaty w moczu</t>
  </si>
  <si>
    <t>Metadon w moczu</t>
  </si>
  <si>
    <t xml:space="preserve">Extaza w moczu </t>
  </si>
  <si>
    <t>1x50 testów</t>
  </si>
  <si>
    <t>Benzodiazepiny w moczu</t>
  </si>
  <si>
    <t>Barbiturany w moczu</t>
  </si>
  <si>
    <t>Glukoza z odbiałczaniem + wzorzec</t>
  </si>
  <si>
    <t>2x500 ml</t>
  </si>
  <si>
    <t>Test na krew utajoną w kale  bez diety</t>
  </si>
  <si>
    <t>5 % TCA</t>
  </si>
  <si>
    <t>Antygen lamblii w kale-zestaw zawiera testy +kalibratory+materiały kontrolne</t>
  </si>
  <si>
    <t>1x 96</t>
  </si>
  <si>
    <t>Paski wskaźnikowe pH zakres 0-14</t>
  </si>
  <si>
    <t>100 szt</t>
  </si>
  <si>
    <t>Metamfetamina w moczu</t>
  </si>
  <si>
    <t>1x 50 testów</t>
  </si>
  <si>
    <t>Wymagania dla pakietu nr 1</t>
  </si>
  <si>
    <t>Razem:</t>
  </si>
  <si>
    <t>Zamawiajacy w poz. 11 (TPHA) rozumie dopasowanie ilości płytek z celkami do ilości odczynnika .</t>
  </si>
  <si>
    <t>WYMAGANIA poz. 23 (LAMBLIE) test wykrywający antygen GSA 65, limit detekcji nie gorszy niż 3,9 ng białka Gsa 65 na ml, mozliwość odczytu wizualnego</t>
  </si>
  <si>
    <t>Poz.8 (HELICOBACTER PYLORI)Granica wykrywalności dla Helicobacter pylori wymagana 4-8 ng/ml</t>
  </si>
  <si>
    <t>Zamawiający informuje, że zaoferowanie jednego odczynnika z krótszym terminem ważnosci niż wymaganym terminem  w pakiecie, zakwalifikuje cały pakiet jako z krótszym terminem</t>
  </si>
  <si>
    <t>Cena jed. brutto</t>
  </si>
  <si>
    <t>VAT 
(zł)</t>
  </si>
  <si>
    <t>Test Adeno wirus w kale</t>
  </si>
  <si>
    <t>1x25 testów</t>
  </si>
  <si>
    <t>Test  Rota wirus w kale</t>
  </si>
  <si>
    <t>Test norowirus w kale</t>
  </si>
  <si>
    <t>1x20testów</t>
  </si>
  <si>
    <t>Test RSV immunochromatograficzny z gardła</t>
  </si>
  <si>
    <t>Test Grypa A + B</t>
  </si>
  <si>
    <t>Wymagania dla pakietu nr 2</t>
  </si>
  <si>
    <t>Razem</t>
  </si>
  <si>
    <t>Wszystkie testy pakowane pojedynczo.</t>
  </si>
  <si>
    <t>Fiolet krystaliczny</t>
  </si>
  <si>
    <t>1000ml</t>
  </si>
  <si>
    <t>Safranina lub fuksyna kwaśna</t>
  </si>
  <si>
    <t>Lugol</t>
  </si>
  <si>
    <t>Odbarwiacz do metody GRAMA</t>
  </si>
  <si>
    <t>Odczynnik Sudan III</t>
  </si>
  <si>
    <t>1x100ml</t>
  </si>
  <si>
    <t>Olejek imersyjny</t>
  </si>
  <si>
    <t>1x500 ml</t>
  </si>
  <si>
    <t>Barwnik May Grunwalda(roztwór)</t>
  </si>
  <si>
    <t xml:space="preserve">Barwik Giemzy </t>
  </si>
  <si>
    <t>500 ml</t>
  </si>
  <si>
    <t>Barwnik do retikulocytów</t>
  </si>
  <si>
    <t>100 ml</t>
  </si>
  <si>
    <t>Odczynnik Meltzera</t>
  </si>
  <si>
    <t>100ml</t>
  </si>
  <si>
    <t>Odczynnik Pandyego</t>
  </si>
  <si>
    <t>Odczynnik Nonne Apelta</t>
  </si>
  <si>
    <t>j.m</t>
  </si>
  <si>
    <t>P/ciała ANA(screening)zestaw zawiera testy +kalibratory+materiały kontrolne</t>
  </si>
  <si>
    <t>1x 96 oznaczeń</t>
  </si>
  <si>
    <t>Borelioza IgM Western Blotta(antygen rekombinowany)zestaw zawiera testy +kalibratory+materiały kontrolne</t>
  </si>
  <si>
    <t xml:space="preserve">j.w. </t>
  </si>
  <si>
    <t>1x20</t>
  </si>
  <si>
    <t>Borelioza IgG Western Blotta (antygen rekombinowany)zestaw zawiera testy +kalibratory+materiały kontrolne</t>
  </si>
  <si>
    <t>Wymagania do Pakietu nr 4</t>
  </si>
  <si>
    <t>Poz.1.Test półilościowy.Wyszczególnione wykrywane  p/ciała skierowane przeciwko antygenom:Jo-1,M-2,rybosomalne białko P,dsDNA,histonom,Sm/RNP,SS-A,SS-B,Scl-70,centromeromi PCNA. Wyniki obliczane z absorbancji próbek badanych i cut off lub z zastosowaniem pojedynczego kalibratora.Stabilność kontroli i odczynników  wchodzących w skład zestawu(po otwarciu) co najmniej 3 miesiące)przechowywane w temp.lodówki</t>
  </si>
  <si>
    <t xml:space="preserve">WARUNKI BEZWZGLĘDNE dla testów  Borelia Ig G i Borelia Ig M( poz 2 i 3):oprócz polskojęzycznej instrukcji wykonania wymaga się dołączenia materiałów reklamowych potwierdzających wymagania zawarte w  poniższych punktach: -Możliwość oznaczeń zarówno w surowicy jak i PMR przy użyciu tego samego zestawu(metodyka testu zawiera procedurę rozcienczania i wykonania oznaczeń z PMR ) - Wykrywanie 3 genogatunków europejskich z zastosowaniem do opłaszczenia płytki rekombinowanych antygenów:   B.afzelli.B.garinii i B.burgdorfrei sensu stricto.  </t>
  </si>
  <si>
    <t>L.p</t>
  </si>
  <si>
    <t>Nazwa jak na fakturze</t>
  </si>
  <si>
    <t>Parametry oferowane</t>
  </si>
  <si>
    <t xml:space="preserve">Wielkość opak. </t>
  </si>
  <si>
    <t>ilość opakowań</t>
  </si>
  <si>
    <t xml:space="preserve">cena jed. netto  za 1 opak </t>
  </si>
  <si>
    <t>Cena jed.
brutto</t>
  </si>
  <si>
    <t>wartość netto</t>
  </si>
  <si>
    <t>Odczynnik S1</t>
  </si>
  <si>
    <t>opak - 2 pojemniki</t>
  </si>
  <si>
    <t>Odczynnik S2</t>
  </si>
  <si>
    <t>opak. 1 pojemnik</t>
  </si>
  <si>
    <t>Clot catcher</t>
  </si>
  <si>
    <t>1x250 szt</t>
  </si>
  <si>
    <t>Adapters for sample</t>
  </si>
  <si>
    <t>1x150szt</t>
  </si>
  <si>
    <t>Owężowanie do pompki</t>
  </si>
  <si>
    <t>szt</t>
  </si>
  <si>
    <t>Elektroda pH</t>
  </si>
  <si>
    <t>Elektroda pCO2</t>
  </si>
  <si>
    <t>Elektroda pO2</t>
  </si>
  <si>
    <t>Elektroda Ca</t>
  </si>
  <si>
    <t>sat</t>
  </si>
  <si>
    <t>Elektroda K</t>
  </si>
  <si>
    <t>Elektroda Na</t>
  </si>
  <si>
    <t>Elektroda Cl</t>
  </si>
  <si>
    <t>Elektroda referencyjna BG</t>
  </si>
  <si>
    <t>Elektroda referencyjna jony</t>
  </si>
  <si>
    <t>Deproteinizer</t>
  </si>
  <si>
    <t>1x125ml</t>
  </si>
  <si>
    <t>Filtr powietrza</t>
  </si>
  <si>
    <t>1x4 szt</t>
  </si>
  <si>
    <t>Kuweta do hemoglobiny</t>
  </si>
  <si>
    <t>1x1szt</t>
  </si>
  <si>
    <t>Kontrola Combitroll Plus B level 1</t>
  </si>
  <si>
    <t>1x30 fiolek</t>
  </si>
  <si>
    <t>Kontrola Combitroll Plus B level 2</t>
  </si>
  <si>
    <t>Kontrola Combitroll Plus B level 3</t>
  </si>
  <si>
    <t>Wymagania do Pakietu nr 5</t>
  </si>
  <si>
    <t>Zamawiający wymaga aby był wykonany bezpłatny  roczny przegląd serwisowy aparatu Cobas b 221 w terminie uzgodnionym z Zamawiającym</t>
  </si>
  <si>
    <t>Pakiet nr  6 - Sprzęt laboratoryjny jednorazowy- 24 m-ce</t>
  </si>
  <si>
    <t>Probówki do separacji surowicy z korkiem 11ml</t>
  </si>
  <si>
    <t>1x200</t>
  </si>
  <si>
    <t>Probówki do separacji surowicy z korkiem 4-5ml  z granulatem do szybkiego wykrzepiania krwi i separacji surowicy,z polipropylenu o podwyższonej przezroczystości</t>
  </si>
  <si>
    <t>1x500</t>
  </si>
  <si>
    <t>Probówki z polistyrenu 4 ml</t>
  </si>
  <si>
    <t>korki do probówerk 11ml</t>
  </si>
  <si>
    <t>Korki do probówerk 4ml</t>
  </si>
  <si>
    <t>Probówki z EDTA-K na 1ml krwi ( przekłuwalny korek )</t>
  </si>
  <si>
    <t>Probówki z EDTA-K na 5ml krwi</t>
  </si>
  <si>
    <t>1x50</t>
  </si>
  <si>
    <t>Probówki z cytrynianem sodu 1,8 ml krwi do koagulologii - długie</t>
  </si>
  <si>
    <t>Probówki z polistyrenu 11 ml okrągłodenne</t>
  </si>
  <si>
    <t>Płyty serologiczne do nastawiania grup krwi białe 5x12</t>
  </si>
  <si>
    <t>Zestaw do OB. na 1 ml krwi</t>
  </si>
  <si>
    <t>Probówki typu Eppendorf z dnem soczewkowym 2 ml</t>
  </si>
  <si>
    <t>Probówki typu Eppendorf  z dnem stożkowym 1,5</t>
  </si>
  <si>
    <t>Probówki typu Eppendorf  z dnem stożkowym 0,5ml</t>
  </si>
  <si>
    <t>1x1000</t>
  </si>
  <si>
    <t xml:space="preserve">Probówki z kapilarą do oznaczania glukozy na 200 ul(pakowane zbiorczo). </t>
  </si>
  <si>
    <t>1x100</t>
  </si>
  <si>
    <t>Probówki z kapilarą z EDTA-K na 200 ul krwi(pakowane zbiorczo)</t>
  </si>
  <si>
    <t>Probówki z polipropylenu 11 ml okrągłodenne</t>
  </si>
  <si>
    <t>Naczynka jednorazowe na mocz z pokrywką – niesterylne  poj 50-120 ml</t>
  </si>
  <si>
    <t>Naczynka jednorazowe na mocz z pokrywką – sterylne pakowane oddzielnie poj.40-120 ml</t>
  </si>
  <si>
    <t>szt.</t>
  </si>
  <si>
    <t xml:space="preserve">Kapilary 100 µl  do RKZ (śr. 1,6mm dł. 125mm) </t>
  </si>
  <si>
    <t xml:space="preserve">Mieszalniki do kapilar 1,6mm ø 0,6-0,9 mm </t>
  </si>
  <si>
    <t>Końcówki żółte 200 ul do pipet z wyrzutnikiem</t>
  </si>
  <si>
    <t>Końcówki białe 5000 ul do pipet z wyrzutnikiem</t>
  </si>
  <si>
    <t>opak.</t>
  </si>
  <si>
    <t>Końcówki niebieskie 1000 ul do pipet z wyrzutnikiem  typ Gilson</t>
  </si>
  <si>
    <t>Nakłuwacze nożykowe 1,8 mm szer.ostrza1,5mm)</t>
  </si>
  <si>
    <t>Nakłuwacze igłowe 2,4mm szer.ostrza 0,8mm)</t>
  </si>
  <si>
    <t>Pipeta Pasteura z PE 3 ml</t>
  </si>
  <si>
    <t>Kuwety półmikro poj. 0,5-2,5 ml z dwiema ścianami optycznie gładkimi</t>
  </si>
  <si>
    <t>Naczynka na kał z łopatką</t>
  </si>
  <si>
    <t>Probówki z PP stozkowe z kołnierzem(16x65)</t>
  </si>
  <si>
    <t>Korki do probówek z PP stożkowych z kołnierzem(16x65)</t>
  </si>
  <si>
    <t>Wymazówki sterylne z podłożem transportowym bez węgla aktywnego</t>
  </si>
  <si>
    <t>Wymazówki jałowe - wacik wiskozowy bez podłoża w probówce</t>
  </si>
  <si>
    <t xml:space="preserve">Wymazówki jałowe pakowane pojedyńczo. Wacik bawełniany bez probówki </t>
  </si>
  <si>
    <t>Eza sterylna z PS z igłą preparacyjną o poj. 10Ul</t>
  </si>
  <si>
    <t xml:space="preserve">Eza sterylne z PS z igłą preparacyjną o poj. 1 ul </t>
  </si>
  <si>
    <t>Płytki Petriego jałowe ø 90 mm z PS</t>
  </si>
  <si>
    <t>1x400</t>
  </si>
  <si>
    <t>Eza metalowa o poj. 10 ul</t>
  </si>
  <si>
    <t>1x1</t>
  </si>
  <si>
    <t>Eza metalowa o poj. 1 ul</t>
  </si>
  <si>
    <t>Probówki z polistyrenowe  4-5ml jałowe z korkiem</t>
  </si>
  <si>
    <t>Probówki z polistyrenowe  11ml jałowe z korkiem</t>
  </si>
  <si>
    <t>Probówki do oznaczania glukozy 1,8ml krwi, zawierające 0,2ml roztworu NaF i EDTA-K2</t>
  </si>
  <si>
    <t>Kapilary z heparyną litową 200 ul</t>
  </si>
  <si>
    <t>1x 1000</t>
  </si>
  <si>
    <t>op</t>
  </si>
  <si>
    <t>Kapturki do kapilar z heparyną litową 200 ul</t>
  </si>
  <si>
    <t>Naczynka na kał   z łopatką jałowe</t>
  </si>
  <si>
    <t>Sterylne fiolki z koralikami do przechowywania mikroorganizmów w temp -20C-80C</t>
  </si>
  <si>
    <t>64 szt</t>
  </si>
  <si>
    <t>Pęsety plastikowe jałowe</t>
  </si>
  <si>
    <t>Wymagania do pakietu nr 6</t>
  </si>
  <si>
    <t>Dotyczy poz. 36</t>
  </si>
  <si>
    <r>
      <t xml:space="preserve">Wacik  może zwiększyć swoją objętości o max. 5%, Pęcznienie wacika jak najmniejsze. Substancja w której  będzie moczony wacik  to 0,9 % NaCl.
</t>
    </r>
    <r>
      <rPr>
        <b/>
        <sz val="10"/>
        <rFont val="Arial"/>
        <family val="2"/>
        <charset val="238"/>
      </rPr>
      <t>próbki  szt. 3</t>
    </r>
  </si>
  <si>
    <t xml:space="preserve">
Szkiełka mikroskopowe podstawowe  + bibuła filtracyjna 9,5 mm do wirówki cyto MPW 341 jako komplet 
</t>
  </si>
  <si>
    <t>100 sztuk</t>
  </si>
  <si>
    <t>parametry oferowane</t>
  </si>
  <si>
    <t>Jedn.</t>
  </si>
  <si>
    <t>Szkielka podstawowe</t>
  </si>
  <si>
    <t>Szkiełka podstawowe szlifowane</t>
  </si>
  <si>
    <t>j.w</t>
  </si>
  <si>
    <t>Szkiełka nakrywkowe 24x24mm</t>
  </si>
  <si>
    <t>Szkielka nakrywkowe 20x20mm</t>
  </si>
  <si>
    <t>Szkiełka nakrywkowe 24x40 mm</t>
  </si>
  <si>
    <t>Szkiełka nakrywkowe 24x60 mm</t>
  </si>
  <si>
    <t>Szkiełka podstawowe z polem do opisu obustronnym</t>
  </si>
  <si>
    <t>Zamawiający informuje, że zaoferowanie jednego opakowania szkiełek z krótszym terminem ważnosci niż wymaganym terminem  w pakiecie, zakwalifikuje cały pakiet jako z krótszym terminem</t>
  </si>
  <si>
    <t>Lp.</t>
  </si>
  <si>
    <t xml:space="preserve">cena jed. netto </t>
  </si>
  <si>
    <t>kpl</t>
  </si>
  <si>
    <t>Odczynnik monoklonalny  Anty- D (RUM)</t>
  </si>
  <si>
    <t>Odczynnik monoklonalny Anty- D (BLEND)</t>
  </si>
  <si>
    <t>Dolichotest</t>
  </si>
  <si>
    <t>Amp. 2ml</t>
  </si>
  <si>
    <t>Standard Anty- D</t>
  </si>
  <si>
    <t>PBS</t>
  </si>
  <si>
    <t>5ml</t>
  </si>
  <si>
    <t>amp.</t>
  </si>
  <si>
    <t>Odczynnik monoklonalny Anty-K</t>
  </si>
  <si>
    <t>Zestaw próbek kontrolnych do codziennej kontroli odczynników i krwinek wzorcowych do układu ABO i RhD (2 serie)</t>
  </si>
  <si>
    <t>2 x 5 ml</t>
  </si>
  <si>
    <t>Dostawy krwinek realizowane będą zgodnie z wcześniej ustalonym przez strony  harmonogramem dołączonym do umowy. Projekt harmonogramu  przedłoży Wykonawca</t>
  </si>
  <si>
    <t>wielkość opakowania</t>
  </si>
  <si>
    <t>ilość</t>
  </si>
  <si>
    <t>cena 
1 opakowania netto</t>
  </si>
  <si>
    <t>Vat</t>
  </si>
  <si>
    <t>Cena1 opak Brutto</t>
  </si>
  <si>
    <t>Test do wykrywania Streptococcus pneumoniae</t>
  </si>
  <si>
    <t>60ozn.</t>
  </si>
  <si>
    <t>Test lateksowy do wykrywania paciorkowców gr.ABCDFG</t>
  </si>
  <si>
    <t>50ozn.</t>
  </si>
  <si>
    <t>Zestaw lateksowy do oznaczania antygenów w płynie mózgowo rdzeniowym</t>
  </si>
  <si>
    <t>30ozn.</t>
  </si>
  <si>
    <t xml:space="preserve"> Test  lateksowy do wykrywania gronkowca złocistego</t>
  </si>
  <si>
    <t>100ozn.</t>
  </si>
  <si>
    <t>Test na oksydazę</t>
  </si>
  <si>
    <t>plazma królicza liofilizowana</t>
  </si>
  <si>
    <t>6x5ml</t>
  </si>
  <si>
    <t>Odczynnik do oznaczania katalazy</t>
  </si>
  <si>
    <t>50 ozn.</t>
  </si>
  <si>
    <t>Test kasetkowy do wykrywania antygenu Streptococcus gr A w wymazie z gardła</t>
  </si>
  <si>
    <t>25szt</t>
  </si>
  <si>
    <t>Saszetki do wytwarzania środowiska z niską zawartością CO2  5-10%</t>
  </si>
  <si>
    <t>10szt</t>
  </si>
  <si>
    <t>Paski do oznaczania indolu u Gram (-) pałeczek</t>
  </si>
  <si>
    <t>5szt.</t>
  </si>
  <si>
    <t>Test do wyrywania antygenu Streptococcus pneumoniae w moczu</t>
  </si>
  <si>
    <t>12 szt</t>
  </si>
  <si>
    <t>Test do wykrywania karbapenemaz</t>
  </si>
  <si>
    <t>Certyfikaty Kontroli Jakości dostarczone do oferty i każdej dostawy danego asortymentu</t>
  </si>
  <si>
    <t>karty charakterystyki zgodnie z wymogami prawnymi</t>
  </si>
  <si>
    <t>ulotki w języku polskim dostarczone do oferty i pierwszej dostawy danego asortymentu</t>
  </si>
  <si>
    <t>Cena 1 opak 
Brutto</t>
  </si>
  <si>
    <t xml:space="preserve">Wskaźnik do mikrobiologicznej oceny skuteczności sterylizacji parowej. Test biologiczny.  </t>
  </si>
  <si>
    <t xml:space="preserve"> 10szt</t>
  </si>
  <si>
    <t xml:space="preserve">Wskaźnik do mikrobiologicznej oceny skuteczności sterylizacji suchym gorącym powietrzem. Test biologiczny.  </t>
  </si>
  <si>
    <t xml:space="preserve"> 40szt</t>
  </si>
  <si>
    <t xml:space="preserve">Wskaźnik do chemicznej oceny skuteczności sterylizacji suchym gorącym powietrzem. </t>
  </si>
  <si>
    <t>100szt</t>
  </si>
  <si>
    <t>Wieloparametrowy wskaźnik chemiczny do oceny skuteczności sterylizacji parowej</t>
  </si>
  <si>
    <t xml:space="preserve">480 szt  </t>
  </si>
  <si>
    <t>Wielkość opak.</t>
  </si>
  <si>
    <t>cena jed. netto  za 1 opak</t>
  </si>
  <si>
    <t>Cena jed.
Brutto</t>
  </si>
  <si>
    <t>VAT
(zł)</t>
  </si>
  <si>
    <t>Test immunoenzymatyczny  do wykrywania dehydrogenazy glutaminowej i toksyny A i B Clostridium difficile w próbkach kału</t>
  </si>
  <si>
    <t xml:space="preserve"> za zaoferowanie parametrów testu
Wykrywalność GDH – nie gorsza niż 0.8 ng/ml
Wykrywalność toksyny A – min. 0.7 ng/ml.
Wykrywalność toksyny B – min. 0,2 ng/ml. - 40 pkt
za zaoferowanie niższej wykrywalności - 0,00 pkt.</t>
  </si>
  <si>
    <t>1x25 oznaczeń</t>
  </si>
  <si>
    <t>Test z możliwością przechowywania próbki w temp - 20ºC.</t>
  </si>
  <si>
    <t>Wykrywalność GDH – nie gorsza niż 0.8 ng/ml</t>
  </si>
  <si>
    <t>Wykrywalność toksyny A – min. 0.7 ng/ml.</t>
  </si>
  <si>
    <t>Wykrywalność toksyny B – min. 0,2 ng/ml.</t>
  </si>
  <si>
    <t>Zamawiający informuje, że zaoferowanie jednego parametru z niższą wykrywalnością   niż wymaganymi w kryterium oceny oferty , zakwalifikuje cały pakiet z gorszą wykrywalnością</t>
  </si>
  <si>
    <t>cena 1 opakowania netto</t>
  </si>
  <si>
    <t>Surowice do aglutynacji szkiełkowej Salmonella ( surowice HM, A,B,C,D,E)</t>
  </si>
  <si>
    <t>1x5ml</t>
  </si>
  <si>
    <t>Odczynniki lateksowe do identyfikacji EPEC</t>
  </si>
  <si>
    <t>1x2ml</t>
  </si>
  <si>
    <t>Lateks do identyfikacji E.coli O157</t>
  </si>
  <si>
    <t>Poz.2 Zestaw zawiera odczynniki wieloważne dla antygenów A,B,C EPEC oraz jednoważne O111,O26,O55,O127,O142,O86,O119,O124,O125,O126,O128,O25,O44,O114</t>
  </si>
  <si>
    <t>Amikacyna 30 ug</t>
  </si>
  <si>
    <t>fiolka /50 krążków</t>
  </si>
  <si>
    <t>Amoksycylina/kwas klawulanowy 2/1 ug</t>
  </si>
  <si>
    <t>Amoksycylina/kwas klawulanowy 20/10 ug</t>
  </si>
  <si>
    <t>Ampicylina 10 ug</t>
  </si>
  <si>
    <t>Ampicylina 2 ug</t>
  </si>
  <si>
    <t>Ampicylina/sulbactam 10/10 ug</t>
  </si>
  <si>
    <t>Aztreonam 30 ug</t>
  </si>
  <si>
    <t>Cefaleksyna 30 ug</t>
  </si>
  <si>
    <t>Cefadroksyl 30 ug</t>
  </si>
  <si>
    <t>Ceftarolina 5 ug</t>
  </si>
  <si>
    <t>Cefoperazon/ Sulbactam 75/30 ug</t>
  </si>
  <si>
    <t>Cefaklor 30ug</t>
  </si>
  <si>
    <t>Cefepim 30 ug</t>
  </si>
  <si>
    <t>Cefpodoksym 10 ug</t>
  </si>
  <si>
    <t>Cefoksytyna 30 ug</t>
  </si>
  <si>
    <t>Cefotaksym 5 ug</t>
  </si>
  <si>
    <t>Cefotaksym 30ug</t>
  </si>
  <si>
    <t>Ceftazydym 30 ug</t>
  </si>
  <si>
    <t>Ceftazydym 10 ug</t>
  </si>
  <si>
    <t>Ceftriakson 30 ug</t>
  </si>
  <si>
    <t>Cefuroksym 30 ug</t>
  </si>
  <si>
    <t>Chloramfenikol 30ug</t>
  </si>
  <si>
    <t>Ciprofloksacyna 5 ug</t>
  </si>
  <si>
    <t>Chinupristyna-dalfopristyna 15ug</t>
  </si>
  <si>
    <t>Doksycyklina 30 ug</t>
  </si>
  <si>
    <t>Doripenem 10ug</t>
  </si>
  <si>
    <t>Ertapenem 10 ug</t>
  </si>
  <si>
    <t>Erytromycyna 15 ug</t>
  </si>
  <si>
    <t>Fosfomycyna 200 ug</t>
  </si>
  <si>
    <t>Gentamycyna 10 ug</t>
  </si>
  <si>
    <t>Gentamycyna 30 ug</t>
  </si>
  <si>
    <t>Imipenem 10 ug</t>
  </si>
  <si>
    <t>Klindamycyna 2 ug</t>
  </si>
  <si>
    <t>Kwas fusydowy 10 ug</t>
  </si>
  <si>
    <t>Lewofloksacyna 5ug</t>
  </si>
  <si>
    <t>Linezolid 10ug</t>
  </si>
  <si>
    <t>Naliksydowy kwas 30g</t>
  </si>
  <si>
    <t>Nowobiocyna 5 ug</t>
  </si>
  <si>
    <t>Meropenem 10 ug</t>
  </si>
  <si>
    <t>Mupirocin 200 ug</t>
  </si>
  <si>
    <t>Moxifloksacyna 5 ug</t>
  </si>
  <si>
    <t>Nitrofurantoina 100 ug</t>
  </si>
  <si>
    <t>Netylmycyna 10 ug</t>
  </si>
  <si>
    <t>Norfloksacyna 10 ug</t>
  </si>
  <si>
    <t>Ofloxacyna 5 ug</t>
  </si>
  <si>
    <t>Oxacylina 1 ug</t>
  </si>
  <si>
    <t>fenoksymetylopenicylina 10 ug</t>
  </si>
  <si>
    <t>Penicylina benzylowa 1 jedn</t>
  </si>
  <si>
    <t>Pefloxacin 5ug</t>
  </si>
  <si>
    <t>Piperacylina 30 ug</t>
  </si>
  <si>
    <t>Ceftazydym- avibactam 10-4 ug/ml</t>
  </si>
  <si>
    <t>Piperacylina/tazobaktam 30/6 ug</t>
  </si>
  <si>
    <t>Rifampicyna 5 ug</t>
  </si>
  <si>
    <t>Trimetoprim/sulfametoksazol 1,25/23,75 ug</t>
  </si>
  <si>
    <t>Tetracyklina 30 ug</t>
  </si>
  <si>
    <t>Tikarcylina 75 ug</t>
  </si>
  <si>
    <t>Tikarcylina/kwas klawulanowy 85 ug</t>
  </si>
  <si>
    <t>Tigecyklina 15 ug</t>
  </si>
  <si>
    <t>Tobramycyna 10 ug</t>
  </si>
  <si>
    <t>Teicoplanina 30 ug</t>
  </si>
  <si>
    <t>Temocylina 30ug</t>
  </si>
  <si>
    <t>Streptomycyna 300 ug</t>
  </si>
  <si>
    <t>Wankomycyna 5 ug</t>
  </si>
  <si>
    <t>Krążki z optochiną do identyfikacji Str. Pneumoniae</t>
  </si>
  <si>
    <t>Krążki z cefinazą (wytwarzanie beta-laktamazy)</t>
  </si>
  <si>
    <t>Krążki bibułowe do identyfikacji Enterococcus EF</t>
  </si>
  <si>
    <t>Krążki do identyfikacji gat.Haemophilus BV</t>
  </si>
  <si>
    <t>Krążki do identyfikacji Haemophilus BX</t>
  </si>
  <si>
    <t>Krążki do identyfikacji Haemophilus BVX</t>
  </si>
  <si>
    <t>Krążki antybiogramowe bez antybiotyku</t>
  </si>
  <si>
    <t>Wymagania dotyczące odczynników:</t>
  </si>
  <si>
    <t>do oferty należy dostarczyć : -Certyfikat ISO 9001,ISO 13485 lub równoważne</t>
  </si>
  <si>
    <t>Certyfikaty Kontroli Jakości dostarczone do oferty i każdej dostawy danego asortymentu ( certyfikat musi zawierać dane o kontroli wysycenia krążka antybiotykiem)</t>
  </si>
  <si>
    <t>Każdy krążek opisany symbolem i stężeniem zgodnie  z zaleceniami  EUCAST</t>
  </si>
  <si>
    <t>Krążki pakowane w fiolki po 50 szt ,każda fiolka w opakowaniu hermetycznym ze zintegrowanym pochłaniaczem wilgoci. Na opakowaniu muszą znajdować się : znak CE, nazwa antybiotyku, zawartość antybiotyku w krążku, nr serii, data ważności, temp. Przechowywania</t>
  </si>
  <si>
    <t>Wszystkie  krążki antybiogramowe poz 1-64 pochodzić muszą od jednego producenta w celu standaryzacji procedur (z wyjątkiem max  5 poz )</t>
  </si>
  <si>
    <t>Ksylen</t>
  </si>
  <si>
    <t>Aceton</t>
  </si>
  <si>
    <t>Fenol</t>
  </si>
  <si>
    <t>1 kg</t>
  </si>
  <si>
    <t>Kwas octowy lodowaty</t>
  </si>
  <si>
    <t>litr</t>
  </si>
  <si>
    <t>Medium do zaklejania preparatów na bazie ksylenu</t>
  </si>
  <si>
    <t xml:space="preserve">opak </t>
  </si>
  <si>
    <t>Aerozol do utrwalania preparatów cytologicznych</t>
  </si>
  <si>
    <t>150 ml</t>
  </si>
  <si>
    <t>Medium (substancja) do zamrażania preparatów w kriostacie (cryostat embeding medium)</t>
  </si>
  <si>
    <t>120 ml</t>
  </si>
  <si>
    <t>Nożyki mikrotomowe R 35 dł 80 mm</t>
  </si>
  <si>
    <t>W przypadku zaoferowania w innej wielkości opakowania niż okreslonego przez Zamawiającego, Wykonawca winień stosownie przeliczyć ilość opakowań tak aby uzyskać zbliżoną całkowią ilość produktu</t>
  </si>
  <si>
    <t>zestaw żeli do immunofiksacji IF K 20</t>
  </si>
  <si>
    <t>1x10 żeli</t>
  </si>
  <si>
    <t xml:space="preserve">Zestaw surowic do immunofiksacji oznaczania BM w surowicy </t>
  </si>
  <si>
    <t>komplet</t>
  </si>
  <si>
    <t>Immunofiksacja wykonywana w systemie Paragon, densytometr Appraise firmy BECKMAN.</t>
  </si>
  <si>
    <t>PT</t>
  </si>
  <si>
    <t>APTT</t>
  </si>
  <si>
    <t>Fibrynogen</t>
  </si>
  <si>
    <t>TT</t>
  </si>
  <si>
    <t>1.</t>
  </si>
  <si>
    <t>2.</t>
  </si>
  <si>
    <t>3.</t>
  </si>
  <si>
    <t>4.</t>
  </si>
  <si>
    <t>W wyżej wymienionych ilościach badań należy uwzględnić materiały eksploatacyjne i kontrolne przy codziennej kontroli na jednym z poziomów (naprzemiennie NORMALNY i WYSOKI)</t>
  </si>
  <si>
    <t xml:space="preserve">Materiały eksploatacyjne i kontrolne
Materiały eksploatacyjne I kontrolne przy codziennej kontroli na jednym z poziomów  (naprzemiennie  NORMALNY i WYSOKI)
</t>
  </si>
  <si>
    <t>…</t>
  </si>
  <si>
    <t>RAZEM</t>
  </si>
  <si>
    <t xml:space="preserve">Za niedoszacowanie ilości materiałów eksploatacyjnych i kontrolnych przy codziennej kontroli  na jednym z poziomów ( naprzemiennie NORMALNY i WYSOKI) do ilości oznaczeń odpowiada Wykonawca </t>
  </si>
  <si>
    <t>M-cy</t>
  </si>
  <si>
    <t>cena 
Jed. netto</t>
  </si>
  <si>
    <t>Podłoża pediatryczne</t>
  </si>
  <si>
    <t>Podłoża tlenowe dla dorosłych z inhibitorem antybiotyków</t>
  </si>
  <si>
    <t>Podłoża tlenowe dla dorosłych bez   inhibitora antybiotyków</t>
  </si>
  <si>
    <t>Podłoża beztlenowe dla dorosłych z inhibitorem antybiotyków</t>
  </si>
  <si>
    <t>Podłoża beztlenowe dla dorosłych bez inhibitora antybiotyków</t>
  </si>
  <si>
    <t xml:space="preserve">Zestawienie wymaganych parametrów techniczno użytkowych aparatu </t>
  </si>
  <si>
    <t>Oferowane urządzenie jest dopuszczone do stosowania i użytkowania w Polsce zgodnie z ustawą wyrobach medycznych z dnia 20 maja 2010 r.- dołączyć do oferty</t>
  </si>
  <si>
    <t>Certyfikat ISO producenta, Znak CE (deklaracja zgodności)- dołączyć do oferty</t>
  </si>
  <si>
    <t>Ilość miejsc w aparacie min.60</t>
  </si>
  <si>
    <t>Komputer systemowy wbudowany w aparat wraz z oprogramowaniem z możliwością podglądu prób</t>
  </si>
  <si>
    <t>Wprowadzanie danych o numerze badania czytnikiem kodów paskowych</t>
  </si>
  <si>
    <t xml:space="preserve"> Aparat wyposażony w zasilacz awaryjny UPS ( możliwość utrzymania pracy aparatu w przypadku awarii zasilania) oraz inne urządzenia i elementy konieczne do sprawnego działania aparatu</t>
  </si>
  <si>
    <t>Hodowla i detekcja drobnoustrojów w obrębie jednego aparatu.</t>
  </si>
  <si>
    <t>Kolorymetryczna lub fluorescencyjna metoda detekcji wzrostu drobnoustrojów</t>
  </si>
  <si>
    <t>Termin  instalacji i pełne uruchomienie aparatu w ciągu max 2 tyg. od podpisania umowy</t>
  </si>
  <si>
    <t>Bezpłatne szkolenie personelu w zakresie obsługi aparatu w siedzibie zamawiającego.</t>
  </si>
  <si>
    <t>Bezpłatny, nieograniczony serwis gwarancyjny w trakcie trwania umowy dzierżawy aparatu,</t>
  </si>
  <si>
    <t>Przegląd techniczny aparatu zgodnie z zaleceniami producenta aparatu oraz instrukcją eksploatacji aparatu, przeprowadzany co najmniej raz w  roku na koszt oferenta  w trakcie trwania umowy dzierżawy.</t>
  </si>
  <si>
    <t>Zapewnienie ciągłości pracy aparatu. W przypadku przestoju w pracy aparatu powyżej 1 dnia - udostępnienie innego egzemplarza na czas awarii / usunięcia uszkodzenia /,</t>
  </si>
  <si>
    <t>Wymagania dotyczące odczynników</t>
  </si>
  <si>
    <t>Parametr :</t>
  </si>
  <si>
    <t>Zamawiający oczekuje dostaw odczynników dobrej jakości, trwałych zapewniających powtarzalność i wiarygodność wyników laboratoryjnych</t>
  </si>
  <si>
    <t>Realizacja odczynników zapewniająca ciągłość dostaw oraz porównywalną, dobrą jakość każdej partii dostarczanych odczynników;</t>
  </si>
  <si>
    <t>Wszystkie zestawy maja posiadać certyfikaty kontroli jakości oraz posiadać instrukcję wykonania i przechowywania w języku polskim- dołączyć do oferty i pierwszej dostawy odczynników</t>
  </si>
  <si>
    <t xml:space="preserve">Wykrywanie drobnoustrojów we krwi i płynach ustrojowych </t>
  </si>
  <si>
    <t>Przechowywanie podłoży w temperaturze pokojowej</t>
  </si>
  <si>
    <t>Termin ważności podłoży min. 6 m-cy</t>
  </si>
  <si>
    <t>Dostępne podłoża pediatryczne wymagające 0,5 - 4 ml materiału</t>
  </si>
  <si>
    <t>Podłoża hodowlane stanowią jednocześnie podłoża transportowe</t>
  </si>
  <si>
    <t xml:space="preserve"> Brak substancji zaciemniających i utrudniających ocenę  preparatu  wykonywanego bezpośrednio z podłoża hodowlanego</t>
  </si>
  <si>
    <t>Karty charakterystyki zgodnie z wymaganiami prawnymi;</t>
  </si>
  <si>
    <t>Zamawiający wymaga zaoferowania cen za 1 szt (Zamawiający dopuszcza zaoferowanie opakowań zarówno po 50 jak 100 szt)</t>
  </si>
  <si>
    <t>Dostawa odczynników na koszt firmy</t>
  </si>
  <si>
    <t>Poz.21 test na krew utajoną w kale, czułość wymagana minimum 10 ng/ml hemoglobiny w próbce</t>
  </si>
  <si>
    <t>Pakiet nr  2- Testy do metod manualnych  OKRES 24 miesiące</t>
  </si>
  <si>
    <t>Pakiet nr  4 -Zestawy do badań serologicznych OKRES 24 miesiące</t>
  </si>
  <si>
    <t>Zamawiający bezwzględnie wymaga polskojęzycznej instrukcji obsługi wykonania badań oraz co najmniej 5 miesięcznego okresu ważności odczynników po otwarciu  odczynników.</t>
  </si>
  <si>
    <t>Kapturki do kapilar do gazometrii o poj.100ul</t>
  </si>
  <si>
    <t xml:space="preserve">Mieszalniki do kapilar ø 2,3 mm </t>
  </si>
  <si>
    <t xml:space="preserve">Probówka z kapilarą do pozyskiwania surowicy z przyspieszaczem wykrzepiania o poj.250ul pakowana zbiorczo </t>
  </si>
  <si>
    <t>Naczynka do analizatorów HITACHI o pojemności 3 ml</t>
  </si>
  <si>
    <t>Stazy wielorazowe do pobierania krwi</t>
  </si>
  <si>
    <t>Probówki podciśnieniowe z tworzywa PET,do prób krzyżowych o pojemności 6 ml z różowym korkiem, z EDTA K2 sterylne A,spakowane w statyw styropianowy,kompatybilne z system próżniowym firmy Medlab</t>
  </si>
  <si>
    <t>Krwinki wzorcowe do układu ABO ( 3x5 ml)</t>
  </si>
  <si>
    <t>Odczynnik monoklonalny Anty-A kl. I (op.5x10 ml)</t>
  </si>
  <si>
    <t>Komplet ( 3x 5 ml)</t>
  </si>
  <si>
    <t>op.5 x 10 ml</t>
  </si>
  <si>
    <t>Odczynnik monoklonalny Anty- A kl.II (op.5 x 10 ml)</t>
  </si>
  <si>
    <t>Odczynnik monoklonalny Anty- B kl. I(op.5 x 10ml)</t>
  </si>
  <si>
    <t>Odczynnik monoklonalny Anty- B kl. II(op.5 x 10 ml)</t>
  </si>
  <si>
    <t>Amp. 5ml</t>
  </si>
  <si>
    <t xml:space="preserve">op . 4 x 5000ml </t>
  </si>
  <si>
    <t>Pakiet nr  9 - Szkiełka podstawowe i nakrywkowe OKRES 24 miesiące</t>
  </si>
  <si>
    <t>Pakiet nr  10 - Odczynniki  serologiczne i krwinki wzorcowe OKRES 12 miesięcy</t>
  </si>
  <si>
    <t>Zestaw surowic w pozycji 2 zawiera:antyIgG;antyIgA;antyIgM;anty kappa;anty lambda</t>
  </si>
  <si>
    <t>Rodzaj oznaczenia</t>
  </si>
  <si>
    <t>Ilość oznaczeń</t>
  </si>
  <si>
    <t>Wartość netto zł</t>
  </si>
  <si>
    <t>VAT %</t>
  </si>
  <si>
    <t>Wartość Brutto zł</t>
  </si>
  <si>
    <t>Kwota Vat</t>
  </si>
  <si>
    <t>Wymagania do Pakietu nr 10</t>
  </si>
  <si>
    <t>Termin ważności oferowanych krwinek wynosi minimum 4 tygodnie od daty dostawy</t>
  </si>
  <si>
    <t>Płyn Samsona</t>
  </si>
  <si>
    <t>numer katalogowy odczynnika</t>
  </si>
  <si>
    <t>Cena netto za opakowanie</t>
  </si>
  <si>
    <t>Ilość opakowań</t>
  </si>
  <si>
    <t>Nazwa odczynnika</t>
  </si>
  <si>
    <t xml:space="preserve">Nr katalogowy </t>
  </si>
  <si>
    <t>J.M.</t>
  </si>
  <si>
    <t>Ilość miesięcy</t>
  </si>
  <si>
    <t>cena jed. netto  za 1 miesiąc</t>
  </si>
  <si>
    <t>cena jed. brutto</t>
  </si>
  <si>
    <r>
      <t>Pipeta z</t>
    </r>
    <r>
      <rPr>
        <sz val="10"/>
        <rFont val="Arial"/>
        <family val="2"/>
        <charset val="238"/>
      </rPr>
      <t xml:space="preserve"> PE o poj. 3-5ml jałowe pakowane po 5szt </t>
    </r>
  </si>
  <si>
    <t>Wartość VAT 
(zł)</t>
  </si>
  <si>
    <t>Podsumowanie pakietu nr 19</t>
  </si>
  <si>
    <t>Wartość Vat</t>
  </si>
  <si>
    <t>Amonu glinu siarczan</t>
  </si>
  <si>
    <t>kg</t>
  </si>
  <si>
    <r>
      <t xml:space="preserve">Zamawiający wymaga aby szkiełka nakrywkowe były konfekcjonowane w taki sposób aby użytkownik mógł pojedynczo wysuwać je z opakowania zbiorczego 
</t>
    </r>
    <r>
      <rPr>
        <b/>
        <sz val="10"/>
        <rFont val="Arial"/>
        <family val="2"/>
        <charset val="238"/>
      </rPr>
      <t>Próbki do pakietu nr 9 poz. 6 - "Szkielka nakrywkowe 24x60" 1 opak. , Próbki do pakietu nr 9 poz. 7 -"Szkiełka podstawowe z polem do opisu obustronnym - 1 opak</t>
    </r>
  </si>
  <si>
    <t>do oferty należy dostarczyć: Certyfikat ISO 9001,ISO 13485:2003</t>
  </si>
  <si>
    <t>Krążki antybiogramowe posiadają pozytywną opinię KORLD- dostarczyć dokument  potwierdzjący do oferty</t>
  </si>
  <si>
    <t>Rok produkcji  nie starszy niż 2018</t>
  </si>
  <si>
    <t>Dzierżawa analizatora koagulologicznego</t>
  </si>
  <si>
    <t>m-cy</t>
  </si>
  <si>
    <t>Możliwość opóźnionego wkładania butelek do aparatu</t>
  </si>
  <si>
    <t>Zaoferowanie podłoży wykonanych z tworzywa plastikowego lub ze  szkła</t>
  </si>
  <si>
    <t>Podłoże z inhibitorem antybiotyku</t>
  </si>
  <si>
    <t>Dzierżawa analizatora do posiewu krwi</t>
  </si>
  <si>
    <t>Parametry analizatora</t>
  </si>
  <si>
    <t>Za zaoferowanie podłoży wykonanych z tworzywa plastikowego bezpiecznego w trakcie transportu – 30 pkt. podłoża szklane- 10 pkt. Możliwość opóźnionego wkładania butelek do aparatu do 24 h bez uszczerbku na wykrywalność wzrostu – 10 pkt, brak dokumentu -0 pkt</t>
  </si>
  <si>
    <r>
      <t>Wykrywanie bakterii i grzybów oraz drobnoustrojów wybrednych  ( Neisseria, Haemophilus ) z krwi i płynów ustrojowych</t>
    </r>
    <r>
      <rPr>
        <sz val="10"/>
        <rFont val="Calibri"/>
        <family val="2"/>
        <charset val="238"/>
      </rPr>
      <t>.Wykrywanie bakterii i grzybów oraz drobnoustrojów wybrednych  ( Neisseria, Haemophilus ) z krwi i płynów ustrojowych - dokument potwierdzający od producenta.</t>
    </r>
  </si>
  <si>
    <t>Waga:</t>
  </si>
  <si>
    <t>odczynniki z minimalnym terminem ważności 6 miesięcy</t>
  </si>
  <si>
    <t>Pakiet nr  8 - Asortyment do wirówki cyto MPW 341 OKRES 24 miesiące</t>
  </si>
  <si>
    <t>Termin ważności, przydatności do użycia oferowanych produktów (w zakresie od mi. 6 do max. 24 miesięcy)</t>
  </si>
  <si>
    <t>Termin ważności, przydatności do użycia oferowanych produktów (w zakresie od mi. 12 do max. 24 miesięcy)</t>
  </si>
  <si>
    <t>Parametry graniczne dołączone w odrębnym załączniku nr 6 do SIWZ</t>
  </si>
  <si>
    <t>Cena</t>
  </si>
  <si>
    <t>Kryteria oceny oferty:</t>
  </si>
  <si>
    <t>ZAplikacje odczynnikowe w języku polskim</t>
  </si>
  <si>
    <t>Posiadanie trybu badań  CITO</t>
  </si>
  <si>
    <t>Paski do identyfikacji Moraxella</t>
  </si>
  <si>
    <t>Pakiet nr  11- Odczynniki lateksowe i testy do badań bakteriologicznych- 24 m-ce</t>
  </si>
  <si>
    <t>Pakiet nr  12 - Kontrola sterylizacji- 24 m-ce</t>
  </si>
  <si>
    <t>Pakiet nr 16 - Odczynniki dla Pr. Histopatologicznej</t>
  </si>
  <si>
    <t>Pakiet 17- Żele do immunofiksacji Okres 24 miesiące</t>
  </si>
  <si>
    <t>Pakiet 18- Odczynniki i dzierżawa analizatora koagulologicznego na okres 36 miesięcy</t>
  </si>
  <si>
    <t>Pakiet nr  19- Podłoża do posiewu krwi i płynów z jam ciała wraz z dzierżawą analizatora – 36 miesięcy</t>
  </si>
  <si>
    <t>Wymagania do pakietu nr 17</t>
  </si>
  <si>
    <t>Wymagania do pakietu nr 14</t>
  </si>
  <si>
    <t>Wymagania do Pakietu nr 13</t>
  </si>
  <si>
    <t>Wymagania dla pakietu 11 dotyczące odczynników:</t>
  </si>
  <si>
    <t>Wymagania do Pakietu nr 9</t>
  </si>
  <si>
    <t>Pakiet nr  5 - Odczynniki i materiały zużywalne do aparatu Cobas b 221 OKRES 24 miesiące</t>
  </si>
  <si>
    <t>Sprawa P/19/05/2018/LAB</t>
  </si>
  <si>
    <t>Harmonogram dostaw krwinek - 40 pkt. Oferta, w której wykonawca nie przewiduje harmonogramu dostaw - 0 pkt.</t>
  </si>
  <si>
    <t>Załącznik nr 5 do SIWZ - asortymentowo cenowy</t>
  </si>
  <si>
    <t>VAT w %</t>
  </si>
  <si>
    <t>Pakiet nr  1 - Odczynniki do metod manualnych    OKRES 24 miesiące</t>
  </si>
  <si>
    <t>Pakiet nr  3 - Barwniki –OKRES  24 m-ce</t>
  </si>
  <si>
    <t>Pakiet nr  7 - Probówki podciśnieniowe  OKRES 24 miesiące</t>
  </si>
  <si>
    <t>Pakiet nr  13 - Testy Clostridium Difficile - 24 m-ce</t>
  </si>
  <si>
    <t>Pakiet nr  14 - Serotypowanie Salmonella, E.coli - 24 m-ce</t>
  </si>
  <si>
    <t>Pakiet nr 15 - Krążki antybiogramowe - 24 m-ce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</si>
</sst>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_-* #,##0.00\ _z_ł_-;\-* #,##0.00\ _z_ł_-;_-* \-??\ _z_ł_-;_-@_-"/>
    <numFmt numFmtId="165" formatCode="#,##0.00\ [$zł-415];[Red]\-#,##0.00\ [$zł-415]"/>
    <numFmt numFmtId="166" formatCode="#,##0.00&quot; zł&quot;"/>
    <numFmt numFmtId="167" formatCode="#,##0.000"/>
    <numFmt numFmtId="168" formatCode="#,##0.00&quot;     &quot;"/>
  </numFmts>
  <fonts count="42">
    <font>
      <sz val="10"/>
      <name val="Arial"/>
      <family val="2"/>
      <charset val="238"/>
    </font>
    <font>
      <sz val="10"/>
      <name val="Arial"/>
      <charset val="238"/>
    </font>
    <font>
      <b/>
      <i/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Arial1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i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7030A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1"/>
      <charset val="238"/>
    </font>
    <font>
      <b/>
      <sz val="10"/>
      <name val="Arial1"/>
      <charset val="238"/>
    </font>
    <font>
      <sz val="10"/>
      <name val="Arial1"/>
      <charset val="238"/>
    </font>
    <font>
      <b/>
      <sz val="10"/>
      <color rgb="FF7030A0"/>
      <name val="Arial1"/>
      <charset val="238"/>
    </font>
    <font>
      <sz val="10"/>
      <color rgb="FF7030A0"/>
      <name val="Arial1"/>
      <charset val="238"/>
    </font>
    <font>
      <b/>
      <sz val="11"/>
      <color rgb="FF7030A0"/>
      <name val="Arial"/>
      <family val="2"/>
      <charset val="238"/>
    </font>
    <font>
      <sz val="10"/>
      <name val="Arial"/>
      <family val="2"/>
      <charset val="1"/>
    </font>
    <font>
      <sz val="10"/>
      <name val="Calibri"/>
      <family val="2"/>
      <charset val="238"/>
    </font>
    <font>
      <sz val="11"/>
      <name val="Arial Black"/>
      <family val="2"/>
      <charset val="238"/>
    </font>
    <font>
      <b/>
      <sz val="14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ill="0" applyBorder="0" applyAlignment="0" applyProtection="0"/>
    <xf numFmtId="164" fontId="25" fillId="0" borderId="0" applyFill="0" applyBorder="0" applyAlignment="0" applyProtection="0"/>
    <xf numFmtId="0" fontId="21" fillId="0" borderId="0"/>
    <xf numFmtId="0" fontId="21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 textRotation="90"/>
    </xf>
    <xf numFmtId="0" fontId="2" fillId="0" borderId="0">
      <alignment horizontal="center" textRotation="90"/>
    </xf>
    <xf numFmtId="0" fontId="3" fillId="0" borderId="0"/>
    <xf numFmtId="0" fontId="3" fillId="0" borderId="0"/>
    <xf numFmtId="0" fontId="25" fillId="0" borderId="0"/>
    <xf numFmtId="9" fontId="1" fillId="0" borderId="0" applyFill="0" applyBorder="0" applyAlignment="0" applyProtection="0"/>
    <xf numFmtId="0" fontId="4" fillId="0" borderId="0"/>
    <xf numFmtId="0" fontId="4" fillId="0" borderId="0"/>
    <xf numFmtId="165" fontId="4" fillId="0" borderId="0"/>
    <xf numFmtId="165" fontId="4" fillId="0" borderId="0"/>
  </cellStyleXfs>
  <cellXfs count="47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/>
    <xf numFmtId="4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166" fontId="0" fillId="2" borderId="3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wrapText="1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 vertical="center"/>
    </xf>
    <xf numFmtId="9" fontId="0" fillId="0" borderId="4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/>
    <xf numFmtId="0" fontId="0" fillId="0" borderId="5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7" fillId="2" borderId="7" xfId="1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0" fontId="0" fillId="0" borderId="6" xfId="0" applyFont="1" applyFill="1" applyBorder="1" applyAlignment="1">
      <alignment horizont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0" fontId="0" fillId="0" borderId="3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 vertical="top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9" fontId="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/>
    <xf numFmtId="3" fontId="0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5" fillId="0" borderId="0" xfId="11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Border="1" applyAlignment="1">
      <alignment horizontal="center"/>
    </xf>
    <xf numFmtId="4" fontId="9" fillId="0" borderId="0" xfId="0" applyNumberFormat="1" applyFont="1" applyBorder="1"/>
    <xf numFmtId="0" fontId="14" fillId="0" borderId="0" xfId="0" applyFont="1"/>
    <xf numFmtId="0" fontId="9" fillId="0" borderId="0" xfId="0" applyFont="1" applyFill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/>
    </xf>
    <xf numFmtId="0" fontId="0" fillId="0" borderId="0" xfId="0" applyFont="1" applyBorder="1"/>
    <xf numFmtId="4" fontId="9" fillId="0" borderId="0" xfId="0" applyNumberFormat="1" applyFont="1" applyFill="1"/>
    <xf numFmtId="0" fontId="0" fillId="0" borderId="1" xfId="0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Border="1"/>
    <xf numFmtId="4" fontId="0" fillId="0" borderId="0" xfId="0" applyNumberFormat="1" applyFont="1" applyBorder="1"/>
    <xf numFmtId="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167" fontId="16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9" fillId="3" borderId="0" xfId="0" applyFont="1" applyFill="1" applyBorder="1"/>
    <xf numFmtId="0" fontId="9" fillId="0" borderId="0" xfId="0" applyFont="1" applyBorder="1" applyAlignment="1">
      <alignment horizont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left" vertical="top" wrapText="1"/>
    </xf>
    <xf numFmtId="0" fontId="9" fillId="0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10" fontId="9" fillId="0" borderId="0" xfId="0" applyNumberFormat="1" applyFont="1" applyBorder="1"/>
    <xf numFmtId="0" fontId="20" fillId="0" borderId="0" xfId="4" applyFont="1"/>
    <xf numFmtId="0" fontId="21" fillId="0" borderId="0" xfId="4"/>
    <xf numFmtId="0" fontId="0" fillId="0" borderId="0" xfId="3" applyFont="1"/>
    <xf numFmtId="0" fontId="22" fillId="0" borderId="0" xfId="4" applyFont="1" applyBorder="1" applyAlignment="1">
      <alignment horizontal="center" vertical="center" wrapText="1"/>
    </xf>
    <xf numFmtId="0" fontId="22" fillId="0" borderId="0" xfId="4" applyFont="1" applyBorder="1" applyAlignment="1">
      <alignment vertical="center" wrapText="1"/>
    </xf>
    <xf numFmtId="0" fontId="23" fillId="0" borderId="0" xfId="4" applyFont="1"/>
    <xf numFmtId="0" fontId="14" fillId="0" borderId="0" xfId="4" applyFont="1" applyBorder="1" applyAlignment="1">
      <alignment horizontal="center" vertical="center" wrapText="1"/>
    </xf>
    <xf numFmtId="0" fontId="14" fillId="0" borderId="0" xfId="4" applyFont="1" applyBorder="1" applyAlignment="1">
      <alignment vertical="center"/>
    </xf>
    <xf numFmtId="0" fontId="24" fillId="0" borderId="0" xfId="4" applyFont="1"/>
    <xf numFmtId="0" fontId="22" fillId="0" borderId="0" xfId="4" applyFont="1" applyBorder="1" applyAlignment="1">
      <alignment horizontal="center" vertical="center"/>
    </xf>
    <xf numFmtId="0" fontId="22" fillId="0" borderId="0" xfId="4" applyFont="1" applyBorder="1" applyAlignment="1">
      <alignment vertical="center"/>
    </xf>
    <xf numFmtId="0" fontId="14" fillId="0" borderId="0" xfId="4" applyFont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0" fontId="0" fillId="0" borderId="0" xfId="3" applyFont="1" applyAlignment="1">
      <alignment horizontal="center" vertical="center"/>
    </xf>
    <xf numFmtId="9" fontId="1" fillId="0" borderId="3" xfId="12" applyFill="1" applyBorder="1" applyAlignment="1">
      <alignment horizontal="center" vertical="center"/>
    </xf>
    <xf numFmtId="9" fontId="1" fillId="2" borderId="1" xfId="12" applyFill="1" applyBorder="1" applyAlignment="1">
      <alignment horizontal="center" vertical="center"/>
    </xf>
    <xf numFmtId="43" fontId="1" fillId="0" borderId="1" xfId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/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/>
    </xf>
    <xf numFmtId="4" fontId="5" fillId="0" borderId="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4" fontId="0" fillId="0" borderId="11" xfId="0" applyNumberFormat="1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 wrapText="1"/>
    </xf>
    <xf numFmtId="4" fontId="0" fillId="2" borderId="8" xfId="0" applyNumberFormat="1" applyFont="1" applyFill="1" applyBorder="1" applyAlignment="1">
      <alignment horizontal="center" vertical="center"/>
    </xf>
    <xf numFmtId="4" fontId="17" fillId="0" borderId="0" xfId="0" applyNumberFormat="1" applyFont="1" applyFill="1"/>
    <xf numFmtId="0" fontId="26" fillId="0" borderId="0" xfId="0" applyFont="1" applyFill="1" applyBorder="1" applyAlignment="1">
      <alignment wrapText="1"/>
    </xf>
    <xf numFmtId="4" fontId="0" fillId="4" borderId="11" xfId="0" applyNumberFormat="1" applyFont="1" applyFill="1" applyBorder="1" applyAlignment="1">
      <alignment horizontal="right" vertical="center"/>
    </xf>
    <xf numFmtId="4" fontId="9" fillId="5" borderId="0" xfId="0" applyNumberFormat="1" applyFont="1" applyFill="1" applyBorder="1" applyAlignment="1">
      <alignment horizontal="right" vertical="center"/>
    </xf>
    <xf numFmtId="4" fontId="13" fillId="5" borderId="0" xfId="0" applyNumberFormat="1" applyFont="1" applyFill="1" applyBorder="1" applyAlignment="1">
      <alignment horizontal="right" vertical="center" wrapText="1"/>
    </xf>
    <xf numFmtId="4" fontId="9" fillId="5" borderId="0" xfId="0" applyNumberFormat="1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right" vertical="center"/>
    </xf>
    <xf numFmtId="4" fontId="9" fillId="4" borderId="0" xfId="0" applyNumberFormat="1" applyFont="1" applyFill="1" applyBorder="1"/>
    <xf numFmtId="4" fontId="0" fillId="0" borderId="13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8" fillId="2" borderId="4" xfId="1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wrapText="1"/>
    </xf>
    <xf numFmtId="167" fontId="10" fillId="2" borderId="4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3" fontId="0" fillId="0" borderId="11" xfId="0" applyNumberFormat="1" applyBorder="1"/>
    <xf numFmtId="0" fontId="14" fillId="0" borderId="11" xfId="0" applyFont="1" applyBorder="1" applyAlignment="1">
      <alignment vertical="center"/>
    </xf>
    <xf numFmtId="4" fontId="14" fillId="0" borderId="11" xfId="0" applyNumberFormat="1" applyFont="1" applyBorder="1" applyAlignment="1">
      <alignment vertical="center"/>
    </xf>
    <xf numFmtId="9" fontId="14" fillId="0" borderId="11" xfId="0" applyNumberFormat="1" applyFont="1" applyBorder="1" applyAlignment="1">
      <alignment horizontal="right" vertical="center" wrapText="1"/>
    </xf>
    <xf numFmtId="4" fontId="0" fillId="0" borderId="11" xfId="0" applyNumberFormat="1" applyBorder="1"/>
    <xf numFmtId="4" fontId="0" fillId="0" borderId="11" xfId="0" applyNumberFormat="1" applyFont="1" applyBorder="1"/>
    <xf numFmtId="0" fontId="0" fillId="0" borderId="11" xfId="0" applyBorder="1"/>
    <xf numFmtId="0" fontId="5" fillId="0" borderId="0" xfId="0" applyFont="1" applyBorder="1" applyAlignment="1">
      <alignment horizontal="right" vertical="center" wrapText="1"/>
    </xf>
    <xf numFmtId="0" fontId="0" fillId="0" borderId="11" xfId="0" applyFont="1" applyBorder="1"/>
    <xf numFmtId="9" fontId="14" fillId="0" borderId="7" xfId="0" applyNumberFormat="1" applyFont="1" applyBorder="1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/>
    </xf>
    <xf numFmtId="9" fontId="24" fillId="0" borderId="7" xfId="0" applyNumberFormat="1" applyFont="1" applyBorder="1" applyAlignment="1">
      <alignment vertical="center"/>
    </xf>
    <xf numFmtId="4" fontId="24" fillId="0" borderId="11" xfId="0" applyNumberFormat="1" applyFont="1" applyBorder="1" applyAlignment="1">
      <alignment vertical="center"/>
    </xf>
    <xf numFmtId="4" fontId="5" fillId="0" borderId="11" xfId="0" applyNumberFormat="1" applyFont="1" applyBorder="1"/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/>
    <xf numFmtId="4" fontId="0" fillId="0" borderId="0" xfId="0" applyNumberFormat="1"/>
    <xf numFmtId="4" fontId="0" fillId="0" borderId="0" xfId="3" applyNumberFormat="1" applyFont="1"/>
    <xf numFmtId="4" fontId="5" fillId="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/>
    <xf numFmtId="0" fontId="5" fillId="0" borderId="11" xfId="0" applyFont="1" applyFill="1" applyBorder="1"/>
    <xf numFmtId="4" fontId="5" fillId="0" borderId="0" xfId="0" applyNumberFormat="1" applyFont="1" applyFill="1"/>
    <xf numFmtId="0" fontId="28" fillId="2" borderId="7" xfId="11" applyFont="1" applyFill="1" applyBorder="1" applyAlignment="1">
      <alignment horizontal="center" vertical="center" wrapText="1"/>
    </xf>
    <xf numFmtId="0" fontId="29" fillId="2" borderId="1" xfId="11" applyFont="1" applyFill="1" applyBorder="1" applyAlignment="1">
      <alignment horizontal="center" vertical="center" wrapText="1"/>
    </xf>
    <xf numFmtId="0" fontId="31" fillId="0" borderId="0" xfId="0" applyFont="1" applyFill="1"/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/>
    <xf numFmtId="0" fontId="31" fillId="0" borderId="0" xfId="0" applyFont="1" applyFill="1" applyBorder="1" applyAlignment="1">
      <alignment horizontal="center" vertical="top" wrapText="1"/>
    </xf>
    <xf numFmtId="4" fontId="31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/>
    <xf numFmtId="0" fontId="5" fillId="0" borderId="1" xfId="11" applyFont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/>
    <xf numFmtId="0" fontId="5" fillId="0" borderId="0" xfId="0" applyFont="1"/>
    <xf numFmtId="0" fontId="28" fillId="2" borderId="7" xfId="0" applyFont="1" applyFill="1" applyBorder="1" applyAlignment="1">
      <alignment horizontal="center" vertical="center" wrapText="1"/>
    </xf>
    <xf numFmtId="0" fontId="28" fillId="2" borderId="1" xfId="11" applyFont="1" applyFill="1" applyBorder="1" applyAlignment="1">
      <alignment horizontal="center" vertical="center" wrapText="1"/>
    </xf>
    <xf numFmtId="0" fontId="28" fillId="2" borderId="1" xfId="1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right" vertical="center"/>
    </xf>
    <xf numFmtId="9" fontId="0" fillId="0" borderId="6" xfId="0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4" xfId="0" applyFont="1" applyBorder="1"/>
    <xf numFmtId="9" fontId="0" fillId="0" borderId="4" xfId="0" applyNumberFormat="1" applyFont="1" applyBorder="1" applyAlignment="1">
      <alignment horizontal="center"/>
    </xf>
    <xf numFmtId="0" fontId="0" fillId="0" borderId="7" xfId="0" applyFont="1" applyBorder="1"/>
    <xf numFmtId="2" fontId="0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3" xfId="9" applyFont="1" applyFill="1" applyBorder="1" applyAlignment="1">
      <alignment horizontal="left" vertical="top" wrapText="1"/>
    </xf>
    <xf numFmtId="0" fontId="0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0" fillId="0" borderId="7" xfId="9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28" fillId="2" borderId="8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167" fontId="33" fillId="0" borderId="0" xfId="0" applyNumberFormat="1" applyFont="1" applyFill="1" applyAlignment="1">
      <alignment horizontal="center" vertical="center"/>
    </xf>
    <xf numFmtId="168" fontId="33" fillId="0" borderId="0" xfId="0" applyNumberFormat="1" applyFont="1" applyFill="1" applyAlignment="1">
      <alignment horizontal="center" vertical="center"/>
    </xf>
    <xf numFmtId="4" fontId="33" fillId="0" borderId="0" xfId="0" applyNumberFormat="1" applyFont="1" applyFill="1" applyAlignment="1">
      <alignment horizontal="right" vertical="center"/>
    </xf>
    <xf numFmtId="4" fontId="34" fillId="0" borderId="0" xfId="0" applyNumberFormat="1" applyFont="1" applyFill="1" applyAlignment="1">
      <alignment horizontal="right" vertical="center"/>
    </xf>
    <xf numFmtId="4" fontId="34" fillId="0" borderId="0" xfId="0" applyNumberFormat="1" applyFont="1" applyFill="1" applyAlignment="1">
      <alignment horizontal="center" vertical="center"/>
    </xf>
    <xf numFmtId="0" fontId="34" fillId="0" borderId="0" xfId="0" applyFont="1"/>
    <xf numFmtId="4" fontId="34" fillId="0" borderId="0" xfId="0" applyNumberFormat="1" applyFont="1"/>
    <xf numFmtId="0" fontId="34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167" fontId="34" fillId="2" borderId="1" xfId="0" applyNumberFormat="1" applyFont="1" applyFill="1" applyBorder="1" applyAlignment="1">
      <alignment horizontal="center" vertical="center" wrapText="1"/>
    </xf>
    <xf numFmtId="166" fontId="34" fillId="2" borderId="3" xfId="0" applyNumberFormat="1" applyFont="1" applyFill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left" vertical="top" wrapText="1"/>
    </xf>
    <xf numFmtId="9" fontId="34" fillId="0" borderId="0" xfId="0" applyNumberFormat="1" applyFont="1" applyFill="1" applyBorder="1"/>
    <xf numFmtId="4" fontId="34" fillId="0" borderId="0" xfId="0" applyNumberFormat="1" applyFont="1" applyFill="1" applyBorder="1" applyAlignment="1">
      <alignment horizontal="right" vertical="center"/>
    </xf>
    <xf numFmtId="0" fontId="34" fillId="0" borderId="0" xfId="9" applyFont="1" applyFill="1" applyBorder="1" applyAlignment="1">
      <alignment vertical="top" wrapText="1"/>
    </xf>
    <xf numFmtId="4" fontId="34" fillId="0" borderId="0" xfId="0" applyNumberFormat="1" applyFont="1" applyFill="1" applyBorder="1" applyAlignment="1">
      <alignment horizontal="center" vertical="center"/>
    </xf>
    <xf numFmtId="0" fontId="34" fillId="0" borderId="0" xfId="9" applyFont="1" applyFill="1" applyBorder="1" applyAlignment="1">
      <alignment wrapText="1"/>
    </xf>
    <xf numFmtId="0" fontId="34" fillId="0" borderId="0" xfId="9" applyFont="1" applyFill="1" applyBorder="1" applyAlignment="1">
      <alignment horizontal="left" vertical="top" wrapText="1"/>
    </xf>
    <xf numFmtId="0" fontId="33" fillId="0" borderId="0" xfId="0" applyFont="1" applyFill="1"/>
    <xf numFmtId="0" fontId="34" fillId="0" borderId="0" xfId="0" applyFont="1" applyFill="1"/>
    <xf numFmtId="0" fontId="3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9" fontId="0" fillId="0" borderId="0" xfId="0" applyNumberFormat="1" applyFont="1" applyBorder="1" applyAlignment="1">
      <alignment horizontal="center"/>
    </xf>
    <xf numFmtId="0" fontId="34" fillId="3" borderId="0" xfId="0" applyFont="1" applyFill="1" applyAlignment="1">
      <alignment horizontal="right"/>
    </xf>
    <xf numFmtId="0" fontId="34" fillId="3" borderId="0" xfId="0" applyFont="1" applyFill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Fill="1" applyBorder="1" applyAlignment="1">
      <alignment horizontal="left" wrapText="1"/>
    </xf>
    <xf numFmtId="0" fontId="34" fillId="0" borderId="0" xfId="0" applyFont="1" applyBorder="1"/>
    <xf numFmtId="4" fontId="34" fillId="0" borderId="0" xfId="0" applyNumberFormat="1" applyFont="1" applyBorder="1"/>
    <xf numFmtId="0" fontId="34" fillId="0" borderId="0" xfId="0" applyFont="1" applyFill="1" applyBorder="1" applyAlignment="1">
      <alignment horizontal="left"/>
    </xf>
    <xf numFmtId="4" fontId="29" fillId="3" borderId="0" xfId="0" applyNumberFormat="1" applyFont="1" applyFill="1" applyBorder="1" applyAlignment="1">
      <alignment horizontal="right" vertical="center" wrapText="1"/>
    </xf>
    <xf numFmtId="4" fontId="34" fillId="3" borderId="0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27" fillId="0" borderId="0" xfId="0" applyNumberFormat="1" applyFont="1"/>
    <xf numFmtId="0" fontId="33" fillId="0" borderId="1" xfId="0" applyFont="1" applyBorder="1"/>
    <xf numFmtId="4" fontId="33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/>
    <xf numFmtId="9" fontId="5" fillId="0" borderId="0" xfId="0" applyNumberFormat="1" applyFont="1" applyBorder="1" applyAlignment="1">
      <alignment horizontal="center"/>
    </xf>
    <xf numFmtId="0" fontId="28" fillId="2" borderId="8" xfId="11" applyFont="1" applyFill="1" applyBorder="1" applyAlignment="1">
      <alignment horizontal="center" vertical="center" wrapText="1"/>
    </xf>
    <xf numFmtId="0" fontId="29" fillId="2" borderId="4" xfId="11" applyFont="1" applyFill="1" applyBorder="1" applyAlignment="1">
      <alignment horizontal="center" vertical="center" wrapText="1"/>
    </xf>
    <xf numFmtId="0" fontId="28" fillId="2" borderId="4" xfId="11" applyFont="1" applyFill="1" applyBorder="1" applyAlignment="1">
      <alignment horizontal="center" vertical="center" wrapText="1"/>
    </xf>
    <xf numFmtId="0" fontId="28" fillId="2" borderId="4" xfId="11" applyFont="1" applyFill="1" applyBorder="1" applyAlignment="1">
      <alignment horizontal="center" vertical="center"/>
    </xf>
    <xf numFmtId="4" fontId="28" fillId="2" borderId="4" xfId="0" applyNumberFormat="1" applyFont="1" applyFill="1" applyBorder="1" applyAlignment="1">
      <alignment horizontal="center" vertical="center" wrapText="1"/>
    </xf>
    <xf numFmtId="0" fontId="34" fillId="0" borderId="11" xfId="0" applyFont="1" applyBorder="1"/>
    <xf numFmtId="0" fontId="34" fillId="0" borderId="11" xfId="0" applyFont="1" applyFill="1" applyBorder="1" applyAlignment="1">
      <alignment wrapText="1"/>
    </xf>
    <xf numFmtId="0" fontId="29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 vertical="center"/>
    </xf>
    <xf numFmtId="4" fontId="34" fillId="0" borderId="11" xfId="0" applyNumberFormat="1" applyFont="1" applyFill="1" applyBorder="1" applyAlignment="1">
      <alignment horizontal="right" vertical="center"/>
    </xf>
    <xf numFmtId="9" fontId="34" fillId="0" borderId="11" xfId="0" applyNumberFormat="1" applyFont="1" applyBorder="1" applyAlignment="1">
      <alignment horizontal="center"/>
    </xf>
    <xf numFmtId="0" fontId="34" fillId="3" borderId="11" xfId="0" applyFont="1" applyFill="1" applyBorder="1" applyAlignment="1">
      <alignment wrapText="1"/>
    </xf>
    <xf numFmtId="0" fontId="34" fillId="3" borderId="11" xfId="0" applyFont="1" applyFill="1" applyBorder="1"/>
    <xf numFmtId="0" fontId="29" fillId="3" borderId="11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 vertical="center"/>
    </xf>
    <xf numFmtId="4" fontId="34" fillId="3" borderId="11" xfId="0" applyNumberFormat="1" applyFont="1" applyFill="1" applyBorder="1" applyAlignment="1">
      <alignment horizontal="right" vertical="center"/>
    </xf>
    <xf numFmtId="9" fontId="34" fillId="3" borderId="11" xfId="0" applyNumberFormat="1" applyFont="1" applyFill="1" applyBorder="1" applyAlignment="1">
      <alignment horizontal="center"/>
    </xf>
    <xf numFmtId="0" fontId="34" fillId="3" borderId="15" xfId="0" applyFont="1" applyFill="1" applyBorder="1"/>
    <xf numFmtId="0" fontId="33" fillId="3" borderId="11" xfId="0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4" fontId="33" fillId="3" borderId="11" xfId="0" applyNumberFormat="1" applyFont="1" applyFill="1" applyBorder="1"/>
    <xf numFmtId="4" fontId="5" fillId="3" borderId="11" xfId="0" applyNumberFormat="1" applyFont="1" applyFill="1" applyBorder="1"/>
    <xf numFmtId="0" fontId="36" fillId="0" borderId="0" xfId="0" applyFont="1"/>
    <xf numFmtId="0" fontId="35" fillId="0" borderId="0" xfId="0" applyFont="1" applyAlignment="1">
      <alignment horizontal="center"/>
    </xf>
    <xf numFmtId="4" fontId="5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4" fontId="27" fillId="0" borderId="11" xfId="0" applyNumberFormat="1" applyFont="1" applyFill="1" applyBorder="1" applyAlignment="1">
      <alignment horizontal="center" vertical="center"/>
    </xf>
    <xf numFmtId="4" fontId="27" fillId="4" borderId="11" xfId="0" applyNumberFormat="1" applyFont="1" applyFill="1" applyBorder="1" applyAlignment="1">
      <alignment horizontal="center" vertical="center"/>
    </xf>
    <xf numFmtId="4" fontId="27" fillId="0" borderId="11" xfId="0" applyNumberFormat="1" applyFont="1" applyFill="1" applyBorder="1"/>
    <xf numFmtId="0" fontId="0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166" fontId="0" fillId="2" borderId="12" xfId="0" applyNumberFormat="1" applyFont="1" applyFill="1" applyBorder="1" applyAlignment="1">
      <alignment horizontal="center" vertical="center" wrapText="1"/>
    </xf>
    <xf numFmtId="4" fontId="0" fillId="2" borderId="11" xfId="0" applyNumberFormat="1" applyFont="1" applyFill="1" applyBorder="1" applyAlignment="1">
      <alignment horizontal="center" vertical="center"/>
    </xf>
    <xf numFmtId="4" fontId="0" fillId="2" borderId="1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9" fontId="31" fillId="0" borderId="0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Alignment="1">
      <alignment vertical="center"/>
    </xf>
    <xf numFmtId="0" fontId="27" fillId="0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9" fontId="0" fillId="0" borderId="6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4" fontId="5" fillId="0" borderId="13" xfId="0" applyNumberFormat="1" applyFont="1" applyBorder="1"/>
    <xf numFmtId="4" fontId="5" fillId="0" borderId="4" xfId="0" applyNumberFormat="1" applyFont="1" applyFill="1" applyBorder="1"/>
    <xf numFmtId="4" fontId="27" fillId="0" borderId="11" xfId="0" applyNumberFormat="1" applyFont="1" applyFill="1" applyBorder="1" applyAlignment="1">
      <alignment horizontal="right" vertical="center"/>
    </xf>
    <xf numFmtId="4" fontId="27" fillId="0" borderId="11" xfId="0" applyNumberFormat="1" applyFont="1" applyFill="1" applyBorder="1" applyAlignment="1">
      <alignment vertical="center"/>
    </xf>
    <xf numFmtId="4" fontId="27" fillId="0" borderId="11" xfId="0" applyNumberFormat="1" applyFont="1" applyBorder="1"/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0" fillId="0" borderId="11" xfId="0" applyNumberFormat="1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left" vertical="center" wrapText="1"/>
    </xf>
    <xf numFmtId="2" fontId="0" fillId="0" borderId="1" xfId="0" applyNumberFormat="1" applyFont="1" applyBorder="1" applyAlignment="1">
      <alignment vertical="center"/>
    </xf>
    <xf numFmtId="9" fontId="34" fillId="0" borderId="1" xfId="0" applyNumberFormat="1" applyFont="1" applyFill="1" applyBorder="1" applyAlignment="1">
      <alignment horizontal="center" vertical="center"/>
    </xf>
    <xf numFmtId="4" fontId="33" fillId="0" borderId="4" xfId="0" applyNumberFormat="1" applyFont="1" applyBorder="1"/>
    <xf numFmtId="4" fontId="35" fillId="0" borderId="11" xfId="0" applyNumberFormat="1" applyFont="1" applyBorder="1"/>
    <xf numFmtId="4" fontId="5" fillId="0" borderId="4" xfId="0" applyNumberFormat="1" applyFont="1" applyBorder="1"/>
    <xf numFmtId="4" fontId="27" fillId="0" borderId="11" xfId="0" applyNumberFormat="1" applyFont="1" applyBorder="1" applyAlignment="1">
      <alignment vertical="center"/>
    </xf>
    <xf numFmtId="4" fontId="27" fillId="0" borderId="1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14" xfId="0" applyFont="1" applyFill="1" applyBorder="1" applyAlignment="1">
      <alignment wrapText="1"/>
    </xf>
    <xf numFmtId="0" fontId="16" fillId="0" borderId="14" xfId="0" applyFont="1" applyFill="1" applyBorder="1" applyAlignment="1">
      <alignment horizontal="center"/>
    </xf>
    <xf numFmtId="3" fontId="16" fillId="0" borderId="14" xfId="0" applyNumberFormat="1" applyFont="1" applyFill="1" applyBorder="1" applyAlignment="1">
      <alignment horizontal="center" vertical="center"/>
    </xf>
    <xf numFmtId="4" fontId="16" fillId="0" borderId="14" xfId="0" applyNumberFormat="1" applyFont="1" applyFill="1" applyBorder="1" applyAlignment="1">
      <alignment horizontal="center" vertical="center"/>
    </xf>
    <xf numFmtId="9" fontId="16" fillId="0" borderId="14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4" fontId="37" fillId="0" borderId="0" xfId="0" applyNumberFormat="1" applyFont="1" applyFill="1" applyAlignment="1">
      <alignment vertical="center"/>
    </xf>
    <xf numFmtId="0" fontId="27" fillId="0" borderId="0" xfId="0" applyFont="1" applyAlignment="1">
      <alignment horizontal="right" vertical="top"/>
    </xf>
    <xf numFmtId="0" fontId="14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4" fillId="0" borderId="11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vertical="center"/>
    </xf>
    <xf numFmtId="9" fontId="5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vertical="center"/>
    </xf>
    <xf numFmtId="0" fontId="5" fillId="0" borderId="11" xfId="0" applyFont="1" applyBorder="1"/>
    <xf numFmtId="0" fontId="20" fillId="0" borderId="0" xfId="4" applyFont="1" applyBorder="1"/>
    <xf numFmtId="4" fontId="5" fillId="4" borderId="16" xfId="0" applyNumberFormat="1" applyFont="1" applyFill="1" applyBorder="1" applyAlignment="1">
      <alignment horizontal="right"/>
    </xf>
    <xf numFmtId="4" fontId="5" fillId="4" borderId="11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9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38" fillId="3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right" vertical="center"/>
    </xf>
    <xf numFmtId="9" fontId="0" fillId="0" borderId="11" xfId="0" applyNumberFormat="1" applyFont="1" applyBorder="1" applyAlignment="1">
      <alignment horizontal="center" vertical="center"/>
    </xf>
    <xf numFmtId="0" fontId="38" fillId="3" borderId="11" xfId="0" applyFont="1" applyFill="1" applyBorder="1"/>
    <xf numFmtId="0" fontId="0" fillId="0" borderId="11" xfId="0" applyFont="1" applyBorder="1" applyAlignment="1">
      <alignment horizontal="center"/>
    </xf>
    <xf numFmtId="0" fontId="38" fillId="3" borderId="11" xfId="0" applyFont="1" applyFill="1" applyBorder="1" applyAlignment="1">
      <alignment horizontal="left"/>
    </xf>
    <xf numFmtId="0" fontId="14" fillId="0" borderId="0" xfId="4" applyFont="1" applyFill="1" applyBorder="1" applyAlignment="1">
      <alignment horizontal="left" vertical="center"/>
    </xf>
    <xf numFmtId="0" fontId="0" fillId="0" borderId="0" xfId="9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right"/>
    </xf>
    <xf numFmtId="0" fontId="25" fillId="0" borderId="0" xfId="4" applyFont="1" applyBorder="1" applyAlignment="1">
      <alignment horizontal="center" vertical="center" wrapText="1"/>
    </xf>
    <xf numFmtId="0" fontId="25" fillId="0" borderId="0" xfId="4" applyFont="1" applyBorder="1" applyAlignment="1">
      <alignment vertical="center"/>
    </xf>
    <xf numFmtId="9" fontId="0" fillId="0" borderId="0" xfId="0" applyNumberFormat="1" applyFont="1" applyFill="1" applyBorder="1" applyAlignment="1">
      <alignment horizontal="center"/>
    </xf>
    <xf numFmtId="9" fontId="0" fillId="0" borderId="0" xfId="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 wrapText="1"/>
    </xf>
    <xf numFmtId="4" fontId="0" fillId="5" borderId="0" xfId="0" applyNumberFormat="1" applyFont="1" applyFill="1" applyBorder="1" applyAlignment="1">
      <alignment horizontal="center" vertical="center"/>
    </xf>
    <xf numFmtId="4" fontId="0" fillId="2" borderId="8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0" fillId="0" borderId="0" xfId="0" applyFont="1" applyBorder="1" applyAlignment="1">
      <alignment horizontal="right" vertical="center"/>
    </xf>
    <xf numFmtId="9" fontId="5" fillId="0" borderId="0" xfId="0" applyNumberFormat="1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4" fontId="37" fillId="0" borderId="0" xfId="0" applyNumberFormat="1" applyFont="1" applyFill="1"/>
    <xf numFmtId="4" fontId="27" fillId="0" borderId="0" xfId="0" applyNumberFormat="1" applyFont="1" applyFill="1"/>
    <xf numFmtId="0" fontId="34" fillId="0" borderId="11" xfId="0" applyFont="1" applyBorder="1" applyAlignment="1">
      <alignment vertical="center"/>
    </xf>
    <xf numFmtId="0" fontId="34" fillId="0" borderId="11" xfId="0" applyFont="1" applyFill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9" fontId="34" fillId="0" borderId="11" xfId="0" applyNumberFormat="1" applyFont="1" applyBorder="1" applyAlignment="1">
      <alignment horizontal="center" vertical="center"/>
    </xf>
    <xf numFmtId="4" fontId="27" fillId="0" borderId="17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0" fillId="0" borderId="0" xfId="0" applyFont="1"/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1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7" xfId="11" applyFont="1" applyFill="1" applyBorder="1" applyAlignment="1">
      <alignment vertical="center" wrapText="1"/>
    </xf>
    <xf numFmtId="0" fontId="8" fillId="2" borderId="1" xfId="11" applyFont="1" applyFill="1" applyBorder="1" applyAlignment="1">
      <alignment vertical="center" wrapText="1"/>
    </xf>
    <xf numFmtId="166" fontId="0" fillId="2" borderId="3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vertical="center"/>
    </xf>
    <xf numFmtId="0" fontId="0" fillId="2" borderId="4" xfId="11" applyFont="1" applyFill="1" applyBorder="1" applyAlignment="1">
      <alignment horizontal="center" vertical="center"/>
    </xf>
    <xf numFmtId="0" fontId="41" fillId="0" borderId="0" xfId="0" applyFont="1" applyFill="1"/>
    <xf numFmtId="0" fontId="18" fillId="0" borderId="0" xfId="0" applyFont="1" applyFill="1" applyAlignment="1">
      <alignment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9" fontId="16" fillId="0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9" fontId="0" fillId="0" borderId="1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/>
    </xf>
  </cellXfs>
  <cellStyles count="17">
    <cellStyle name="Dziesiętny" xfId="1" builtinId="3"/>
    <cellStyle name="Dziesiętny 2" xfId="2"/>
    <cellStyle name="Excel Built-in Normal" xfId="3"/>
    <cellStyle name="Excel Built-in Normal 1" xfId="4"/>
    <cellStyle name="Heading" xfId="5"/>
    <cellStyle name="Heading 2" xfId="6"/>
    <cellStyle name="Heading1" xfId="7"/>
    <cellStyle name="Heading1 2" xfId="8"/>
    <cellStyle name="Normalny" xfId="0" builtinId="0"/>
    <cellStyle name="Normalny 2" xfId="9"/>
    <cellStyle name="Normalny 2 2" xfId="10"/>
    <cellStyle name="Normalny_Arkusz1" xfId="11"/>
    <cellStyle name="Procentowy" xfId="12" builtinId="5"/>
    <cellStyle name="Result" xfId="13"/>
    <cellStyle name="Result 2" xfId="14"/>
    <cellStyle name="Result2" xfId="15"/>
    <cellStyle name="Result2 2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86"/>
  <sheetViews>
    <sheetView tabSelected="1" topLeftCell="A267" zoomScale="75" zoomScaleNormal="75" zoomScaleSheetLayoutView="85" workbookViewId="0">
      <selection activeCell="A278" sqref="A278"/>
    </sheetView>
  </sheetViews>
  <sheetFormatPr defaultRowHeight="12.75"/>
  <cols>
    <col min="1" max="1" width="6.140625" style="1" customWidth="1"/>
    <col min="2" max="2" width="70.5703125" style="2" customWidth="1"/>
    <col min="3" max="3" width="15.7109375" style="1" customWidth="1"/>
    <col min="4" max="4" width="26.140625" style="1" customWidth="1"/>
    <col min="5" max="5" width="11" style="3" customWidth="1"/>
    <col min="6" max="6" width="20" style="4" customWidth="1"/>
    <col min="7" max="7" width="10.85546875" style="5" customWidth="1"/>
    <col min="8" max="8" width="14.42578125" style="4" customWidth="1"/>
    <col min="9" max="9" width="17.85546875" style="4" customWidth="1"/>
    <col min="10" max="10" width="12.42578125" style="4" customWidth="1"/>
    <col min="11" max="11" width="15.28515625" style="4" customWidth="1"/>
    <col min="12" max="12" width="13.5703125" style="1" customWidth="1"/>
    <col min="13" max="13" width="13.85546875" style="1" customWidth="1"/>
    <col min="14" max="14" width="15.5703125" style="77" customWidth="1"/>
    <col min="15" max="16384" width="9.140625" style="1"/>
  </cols>
  <sheetData>
    <row r="1" spans="1:14">
      <c r="A1" s="1" t="s">
        <v>517</v>
      </c>
    </row>
    <row r="2" spans="1:14">
      <c r="B2" s="6"/>
    </row>
    <row r="3" spans="1:14" ht="18">
      <c r="B3" s="464" t="s">
        <v>519</v>
      </c>
    </row>
    <row r="4" spans="1:14">
      <c r="B4" s="7"/>
    </row>
    <row r="5" spans="1:14" ht="15">
      <c r="A5" s="109" t="s">
        <v>521</v>
      </c>
      <c r="B5" s="103"/>
      <c r="C5" s="8"/>
      <c r="F5" s="9"/>
      <c r="G5" s="10"/>
      <c r="H5" s="9"/>
      <c r="I5" s="9"/>
      <c r="J5" s="9"/>
      <c r="K5" s="9"/>
    </row>
    <row r="6" spans="1:14" ht="38.25">
      <c r="A6" s="452" t="s">
        <v>0</v>
      </c>
      <c r="B6" s="13" t="s">
        <v>1</v>
      </c>
      <c r="C6" s="11" t="s">
        <v>2</v>
      </c>
      <c r="D6" s="12" t="s">
        <v>3</v>
      </c>
      <c r="E6" s="12" t="s">
        <v>4</v>
      </c>
      <c r="F6" s="13" t="s">
        <v>5</v>
      </c>
      <c r="G6" s="13" t="s">
        <v>6</v>
      </c>
      <c r="H6" s="13" t="s">
        <v>7</v>
      </c>
      <c r="I6" s="14" t="s">
        <v>8</v>
      </c>
      <c r="J6" s="15" t="s">
        <v>9</v>
      </c>
      <c r="K6" s="16" t="s">
        <v>474</v>
      </c>
      <c r="L6" s="17" t="s">
        <v>10</v>
      </c>
      <c r="M6" s="17" t="s">
        <v>11</v>
      </c>
      <c r="N6" s="16" t="s">
        <v>12</v>
      </c>
    </row>
    <row r="7" spans="1:14" ht="76.5" customHeight="1">
      <c r="A7" s="18">
        <v>1</v>
      </c>
      <c r="B7" s="71" t="s">
        <v>13</v>
      </c>
      <c r="C7" s="71"/>
      <c r="D7" s="470" t="s">
        <v>497</v>
      </c>
      <c r="E7" s="18"/>
      <c r="F7" s="71" t="s">
        <v>14</v>
      </c>
      <c r="G7" s="26" t="s">
        <v>15</v>
      </c>
      <c r="H7" s="18">
        <v>4</v>
      </c>
      <c r="I7" s="21"/>
      <c r="J7" s="76"/>
      <c r="K7" s="23">
        <f>I7*J7+I7</f>
        <v>0</v>
      </c>
      <c r="L7" s="21">
        <f t="shared" ref="L7:L31" si="0">H7*I7</f>
        <v>0</v>
      </c>
      <c r="M7" s="21">
        <f>N7-L7</f>
        <v>0</v>
      </c>
      <c r="N7" s="21">
        <f t="shared" ref="N7:N31" si="1">H7*K7</f>
        <v>0</v>
      </c>
    </row>
    <row r="8" spans="1:14">
      <c r="A8" s="18">
        <v>2</v>
      </c>
      <c r="B8" s="71" t="s">
        <v>16</v>
      </c>
      <c r="C8" s="71"/>
      <c r="D8" s="471"/>
      <c r="E8" s="18"/>
      <c r="F8" s="71" t="s">
        <v>18</v>
      </c>
      <c r="G8" s="26" t="s">
        <v>15</v>
      </c>
      <c r="H8" s="18">
        <v>2</v>
      </c>
      <c r="I8" s="21"/>
      <c r="J8" s="76"/>
      <c r="K8" s="23">
        <f t="shared" ref="K8:K31" si="2">I8*J8+I8</f>
        <v>0</v>
      </c>
      <c r="L8" s="21">
        <f t="shared" si="0"/>
        <v>0</v>
      </c>
      <c r="M8" s="21">
        <f t="shared" ref="M8:M31" si="3">N8-L8</f>
        <v>0</v>
      </c>
      <c r="N8" s="21">
        <f t="shared" si="1"/>
        <v>0</v>
      </c>
    </row>
    <row r="9" spans="1:14">
      <c r="A9" s="18">
        <v>3</v>
      </c>
      <c r="B9" s="71" t="s">
        <v>19</v>
      </c>
      <c r="C9" s="71"/>
      <c r="D9" s="471"/>
      <c r="E9" s="18"/>
      <c r="F9" s="71" t="s">
        <v>20</v>
      </c>
      <c r="G9" s="26" t="s">
        <v>15</v>
      </c>
      <c r="H9" s="18">
        <v>4</v>
      </c>
      <c r="I9" s="21"/>
      <c r="J9" s="76"/>
      <c r="K9" s="23">
        <f t="shared" si="2"/>
        <v>0</v>
      </c>
      <c r="L9" s="21">
        <f t="shared" si="0"/>
        <v>0</v>
      </c>
      <c r="M9" s="21">
        <f t="shared" si="3"/>
        <v>0</v>
      </c>
      <c r="N9" s="21">
        <f t="shared" si="1"/>
        <v>0</v>
      </c>
    </row>
    <row r="10" spans="1:14">
      <c r="A10" s="18">
        <v>4</v>
      </c>
      <c r="B10" s="71" t="s">
        <v>21</v>
      </c>
      <c r="C10" s="71"/>
      <c r="D10" s="471"/>
      <c r="E10" s="18"/>
      <c r="F10" s="71" t="s">
        <v>22</v>
      </c>
      <c r="G10" s="26" t="s">
        <v>15</v>
      </c>
      <c r="H10" s="18">
        <v>4</v>
      </c>
      <c r="I10" s="21"/>
      <c r="J10" s="76"/>
      <c r="K10" s="23">
        <f t="shared" si="2"/>
        <v>0</v>
      </c>
      <c r="L10" s="21">
        <f t="shared" si="0"/>
        <v>0</v>
      </c>
      <c r="M10" s="21">
        <f t="shared" si="3"/>
        <v>0</v>
      </c>
      <c r="N10" s="21">
        <f t="shared" si="1"/>
        <v>0</v>
      </c>
    </row>
    <row r="11" spans="1:14" ht="25.5">
      <c r="A11" s="18">
        <v>5</v>
      </c>
      <c r="B11" s="71" t="s">
        <v>23</v>
      </c>
      <c r="C11" s="71"/>
      <c r="D11" s="471"/>
      <c r="E11" s="18"/>
      <c r="F11" s="71" t="s">
        <v>24</v>
      </c>
      <c r="G11" s="26" t="s">
        <v>15</v>
      </c>
      <c r="H11" s="18">
        <v>4</v>
      </c>
      <c r="I11" s="21"/>
      <c r="J11" s="76"/>
      <c r="K11" s="23">
        <f t="shared" si="2"/>
        <v>0</v>
      </c>
      <c r="L11" s="21">
        <f t="shared" si="0"/>
        <v>0</v>
      </c>
      <c r="M11" s="21">
        <f t="shared" si="3"/>
        <v>0</v>
      </c>
      <c r="N11" s="21">
        <f t="shared" si="1"/>
        <v>0</v>
      </c>
    </row>
    <row r="12" spans="1:14">
      <c r="A12" s="18">
        <v>6</v>
      </c>
      <c r="B12" s="71" t="s">
        <v>25</v>
      </c>
      <c r="C12" s="71"/>
      <c r="D12" s="471"/>
      <c r="E12" s="18"/>
      <c r="F12" s="71" t="s">
        <v>26</v>
      </c>
      <c r="G12" s="26" t="s">
        <v>15</v>
      </c>
      <c r="H12" s="18">
        <v>2</v>
      </c>
      <c r="I12" s="21"/>
      <c r="J12" s="76"/>
      <c r="K12" s="23">
        <f t="shared" si="2"/>
        <v>0</v>
      </c>
      <c r="L12" s="21">
        <f t="shared" si="0"/>
        <v>0</v>
      </c>
      <c r="M12" s="21">
        <f t="shared" si="3"/>
        <v>0</v>
      </c>
      <c r="N12" s="21">
        <f t="shared" si="1"/>
        <v>0</v>
      </c>
    </row>
    <row r="13" spans="1:14">
      <c r="A13" s="18">
        <v>7</v>
      </c>
      <c r="B13" s="71" t="s">
        <v>27</v>
      </c>
      <c r="C13" s="71"/>
      <c r="D13" s="471"/>
      <c r="E13" s="18"/>
      <c r="F13" s="71" t="s">
        <v>26</v>
      </c>
      <c r="G13" s="26" t="s">
        <v>15</v>
      </c>
      <c r="H13" s="18">
        <v>2</v>
      </c>
      <c r="I13" s="21"/>
      <c r="J13" s="76"/>
      <c r="K13" s="23">
        <f t="shared" si="2"/>
        <v>0</v>
      </c>
      <c r="L13" s="21">
        <f t="shared" si="0"/>
        <v>0</v>
      </c>
      <c r="M13" s="21">
        <f t="shared" si="3"/>
        <v>0</v>
      </c>
      <c r="N13" s="21">
        <f t="shared" si="1"/>
        <v>0</v>
      </c>
    </row>
    <row r="14" spans="1:14">
      <c r="A14" s="18">
        <v>8</v>
      </c>
      <c r="B14" s="71" t="s">
        <v>28</v>
      </c>
      <c r="C14" s="71"/>
      <c r="D14" s="471"/>
      <c r="E14" s="18"/>
      <c r="F14" s="71" t="s">
        <v>29</v>
      </c>
      <c r="G14" s="26" t="s">
        <v>15</v>
      </c>
      <c r="H14" s="18">
        <v>12</v>
      </c>
      <c r="I14" s="21"/>
      <c r="J14" s="76"/>
      <c r="K14" s="23">
        <f t="shared" si="2"/>
        <v>0</v>
      </c>
      <c r="L14" s="21">
        <f t="shared" si="0"/>
        <v>0</v>
      </c>
      <c r="M14" s="21">
        <f t="shared" si="3"/>
        <v>0</v>
      </c>
      <c r="N14" s="21">
        <f t="shared" si="1"/>
        <v>0</v>
      </c>
    </row>
    <row r="15" spans="1:14">
      <c r="A15" s="18">
        <v>9</v>
      </c>
      <c r="B15" s="71" t="s">
        <v>30</v>
      </c>
      <c r="C15" s="71"/>
      <c r="D15" s="471"/>
      <c r="E15" s="18"/>
      <c r="F15" s="71" t="s">
        <v>31</v>
      </c>
      <c r="G15" s="26" t="s">
        <v>15</v>
      </c>
      <c r="H15" s="18">
        <v>2</v>
      </c>
      <c r="I15" s="21"/>
      <c r="J15" s="76"/>
      <c r="K15" s="23">
        <f t="shared" si="2"/>
        <v>0</v>
      </c>
      <c r="L15" s="21">
        <f t="shared" si="0"/>
        <v>0</v>
      </c>
      <c r="M15" s="21">
        <f t="shared" si="3"/>
        <v>0</v>
      </c>
      <c r="N15" s="21">
        <f t="shared" si="1"/>
        <v>0</v>
      </c>
    </row>
    <row r="16" spans="1:14">
      <c r="A16" s="18">
        <v>10</v>
      </c>
      <c r="B16" s="71" t="s">
        <v>32</v>
      </c>
      <c r="C16" s="75"/>
      <c r="D16" s="471"/>
      <c r="E16" s="18"/>
      <c r="F16" s="75" t="s">
        <v>33</v>
      </c>
      <c r="G16" s="26" t="s">
        <v>15</v>
      </c>
      <c r="H16" s="18">
        <v>6</v>
      </c>
      <c r="I16" s="21"/>
      <c r="J16" s="76"/>
      <c r="K16" s="23">
        <f t="shared" si="2"/>
        <v>0</v>
      </c>
      <c r="L16" s="21">
        <f t="shared" si="0"/>
        <v>0</v>
      </c>
      <c r="M16" s="21">
        <f t="shared" si="3"/>
        <v>0</v>
      </c>
      <c r="N16" s="21">
        <f t="shared" si="1"/>
        <v>0</v>
      </c>
    </row>
    <row r="17" spans="1:14" ht="25.5">
      <c r="A17" s="18">
        <v>11</v>
      </c>
      <c r="B17" s="71" t="s">
        <v>34</v>
      </c>
      <c r="C17" s="75"/>
      <c r="D17" s="471"/>
      <c r="E17" s="18"/>
      <c r="F17" s="75" t="s">
        <v>33</v>
      </c>
      <c r="G17" s="26" t="s">
        <v>15</v>
      </c>
      <c r="H17" s="18">
        <v>2</v>
      </c>
      <c r="I17" s="21"/>
      <c r="J17" s="76"/>
      <c r="K17" s="23">
        <f t="shared" si="2"/>
        <v>0</v>
      </c>
      <c r="L17" s="21">
        <f t="shared" si="0"/>
        <v>0</v>
      </c>
      <c r="M17" s="21">
        <f t="shared" si="3"/>
        <v>0</v>
      </c>
      <c r="N17" s="21">
        <f t="shared" si="1"/>
        <v>0</v>
      </c>
    </row>
    <row r="18" spans="1:14">
      <c r="A18" s="18">
        <v>12</v>
      </c>
      <c r="B18" s="71" t="s">
        <v>35</v>
      </c>
      <c r="C18" s="75"/>
      <c r="D18" s="471"/>
      <c r="E18" s="26"/>
      <c r="F18" s="75" t="s">
        <v>36</v>
      </c>
      <c r="G18" s="75" t="s">
        <v>15</v>
      </c>
      <c r="H18" s="26">
        <v>2</v>
      </c>
      <c r="I18" s="21"/>
      <c r="J18" s="76"/>
      <c r="K18" s="23">
        <f t="shared" si="2"/>
        <v>0</v>
      </c>
      <c r="L18" s="21">
        <f t="shared" si="0"/>
        <v>0</v>
      </c>
      <c r="M18" s="21">
        <f t="shared" si="3"/>
        <v>0</v>
      </c>
      <c r="N18" s="21">
        <f t="shared" si="1"/>
        <v>0</v>
      </c>
    </row>
    <row r="19" spans="1:14">
      <c r="A19" s="18">
        <v>13</v>
      </c>
      <c r="B19" s="71" t="s">
        <v>37</v>
      </c>
      <c r="C19" s="75"/>
      <c r="D19" s="471"/>
      <c r="E19" s="18"/>
      <c r="F19" s="75" t="s">
        <v>38</v>
      </c>
      <c r="G19" s="26" t="s">
        <v>15</v>
      </c>
      <c r="H19" s="18">
        <v>16</v>
      </c>
      <c r="I19" s="21"/>
      <c r="J19" s="76"/>
      <c r="K19" s="23">
        <f t="shared" si="2"/>
        <v>0</v>
      </c>
      <c r="L19" s="21">
        <f t="shared" si="0"/>
        <v>0</v>
      </c>
      <c r="M19" s="21">
        <f t="shared" si="3"/>
        <v>0</v>
      </c>
      <c r="N19" s="21">
        <f t="shared" si="1"/>
        <v>0</v>
      </c>
    </row>
    <row r="20" spans="1:14">
      <c r="A20" s="18">
        <v>14</v>
      </c>
      <c r="B20" s="71" t="s">
        <v>39</v>
      </c>
      <c r="C20" s="75"/>
      <c r="D20" s="471"/>
      <c r="E20" s="18"/>
      <c r="F20" s="75" t="s">
        <v>38</v>
      </c>
      <c r="G20" s="26" t="s">
        <v>15</v>
      </c>
      <c r="H20" s="18">
        <v>16</v>
      </c>
      <c r="I20" s="21"/>
      <c r="J20" s="76"/>
      <c r="K20" s="23">
        <f t="shared" si="2"/>
        <v>0</v>
      </c>
      <c r="L20" s="21">
        <f t="shared" si="0"/>
        <v>0</v>
      </c>
      <c r="M20" s="21">
        <f t="shared" si="3"/>
        <v>0</v>
      </c>
      <c r="N20" s="21">
        <f t="shared" si="1"/>
        <v>0</v>
      </c>
    </row>
    <row r="21" spans="1:14">
      <c r="A21" s="18">
        <v>15</v>
      </c>
      <c r="B21" s="71" t="s">
        <v>40</v>
      </c>
      <c r="C21" s="75"/>
      <c r="D21" s="471"/>
      <c r="E21" s="18"/>
      <c r="F21" s="75" t="s">
        <v>38</v>
      </c>
      <c r="G21" s="26" t="s">
        <v>15</v>
      </c>
      <c r="H21" s="18">
        <v>16</v>
      </c>
      <c r="I21" s="21"/>
      <c r="J21" s="76"/>
      <c r="K21" s="23">
        <f t="shared" si="2"/>
        <v>0</v>
      </c>
      <c r="L21" s="21">
        <f t="shared" si="0"/>
        <v>0</v>
      </c>
      <c r="M21" s="21">
        <f t="shared" si="3"/>
        <v>0</v>
      </c>
      <c r="N21" s="21">
        <f t="shared" si="1"/>
        <v>0</v>
      </c>
    </row>
    <row r="22" spans="1:14">
      <c r="A22" s="18">
        <v>16</v>
      </c>
      <c r="B22" s="71" t="s">
        <v>41</v>
      </c>
      <c r="C22" s="75"/>
      <c r="D22" s="471"/>
      <c r="E22" s="18"/>
      <c r="F22" s="75" t="s">
        <v>38</v>
      </c>
      <c r="G22" s="26" t="s">
        <v>15</v>
      </c>
      <c r="H22" s="18">
        <v>16</v>
      </c>
      <c r="I22" s="21"/>
      <c r="J22" s="76"/>
      <c r="K22" s="23">
        <f t="shared" si="2"/>
        <v>0</v>
      </c>
      <c r="L22" s="21">
        <f t="shared" si="0"/>
        <v>0</v>
      </c>
      <c r="M22" s="21">
        <f t="shared" si="3"/>
        <v>0</v>
      </c>
      <c r="N22" s="21">
        <f t="shared" si="1"/>
        <v>0</v>
      </c>
    </row>
    <row r="23" spans="1:14">
      <c r="A23" s="18">
        <v>17</v>
      </c>
      <c r="B23" s="71" t="s">
        <v>42</v>
      </c>
      <c r="C23" s="75"/>
      <c r="D23" s="471"/>
      <c r="E23" s="18"/>
      <c r="F23" s="75" t="s">
        <v>43</v>
      </c>
      <c r="G23" s="26" t="s">
        <v>15</v>
      </c>
      <c r="H23" s="18">
        <v>16</v>
      </c>
      <c r="I23" s="21"/>
      <c r="J23" s="76"/>
      <c r="K23" s="23">
        <f t="shared" si="2"/>
        <v>0</v>
      </c>
      <c r="L23" s="21">
        <f t="shared" si="0"/>
        <v>0</v>
      </c>
      <c r="M23" s="21">
        <f t="shared" si="3"/>
        <v>0</v>
      </c>
      <c r="N23" s="21">
        <f t="shared" si="1"/>
        <v>0</v>
      </c>
    </row>
    <row r="24" spans="1:14">
      <c r="A24" s="18">
        <v>18</v>
      </c>
      <c r="B24" s="71" t="s">
        <v>44</v>
      </c>
      <c r="C24" s="75"/>
      <c r="D24" s="471"/>
      <c r="E24" s="18"/>
      <c r="F24" s="75" t="s">
        <v>38</v>
      </c>
      <c r="G24" s="26" t="s">
        <v>15</v>
      </c>
      <c r="H24" s="18">
        <v>16</v>
      </c>
      <c r="I24" s="21"/>
      <c r="J24" s="76"/>
      <c r="K24" s="23">
        <f t="shared" si="2"/>
        <v>0</v>
      </c>
      <c r="L24" s="21">
        <f t="shared" si="0"/>
        <v>0</v>
      </c>
      <c r="M24" s="21">
        <f t="shared" si="3"/>
        <v>0</v>
      </c>
      <c r="N24" s="21">
        <f t="shared" si="1"/>
        <v>0</v>
      </c>
    </row>
    <row r="25" spans="1:14">
      <c r="A25" s="18">
        <v>19</v>
      </c>
      <c r="B25" s="71" t="s">
        <v>45</v>
      </c>
      <c r="C25" s="75"/>
      <c r="D25" s="471"/>
      <c r="E25" s="18"/>
      <c r="F25" s="75" t="s">
        <v>38</v>
      </c>
      <c r="G25" s="26" t="s">
        <v>15</v>
      </c>
      <c r="H25" s="18">
        <v>8</v>
      </c>
      <c r="I25" s="21"/>
      <c r="J25" s="76"/>
      <c r="K25" s="23">
        <f t="shared" si="2"/>
        <v>0</v>
      </c>
      <c r="L25" s="21">
        <f t="shared" si="0"/>
        <v>0</v>
      </c>
      <c r="M25" s="21">
        <f t="shared" si="3"/>
        <v>0</v>
      </c>
      <c r="N25" s="21">
        <f t="shared" si="1"/>
        <v>0</v>
      </c>
    </row>
    <row r="26" spans="1:14">
      <c r="A26" s="18">
        <v>20</v>
      </c>
      <c r="B26" s="71" t="s">
        <v>46</v>
      </c>
      <c r="C26" s="75"/>
      <c r="D26" s="471"/>
      <c r="E26" s="18"/>
      <c r="F26" s="75" t="s">
        <v>47</v>
      </c>
      <c r="G26" s="26" t="s">
        <v>15</v>
      </c>
      <c r="H26" s="18">
        <v>4</v>
      </c>
      <c r="I26" s="21"/>
      <c r="J26" s="76"/>
      <c r="K26" s="23">
        <f t="shared" si="2"/>
        <v>0</v>
      </c>
      <c r="L26" s="21">
        <f t="shared" si="0"/>
        <v>0</v>
      </c>
      <c r="M26" s="21">
        <f t="shared" si="3"/>
        <v>0</v>
      </c>
      <c r="N26" s="21">
        <f t="shared" si="1"/>
        <v>0</v>
      </c>
    </row>
    <row r="27" spans="1:14">
      <c r="A27" s="18">
        <v>21</v>
      </c>
      <c r="B27" s="71" t="s">
        <v>48</v>
      </c>
      <c r="C27" s="75"/>
      <c r="D27" s="471"/>
      <c r="E27" s="18"/>
      <c r="F27" s="75" t="s">
        <v>29</v>
      </c>
      <c r="G27" s="26" t="s">
        <v>15</v>
      </c>
      <c r="H27" s="18">
        <v>12</v>
      </c>
      <c r="I27" s="21"/>
      <c r="J27" s="76"/>
      <c r="K27" s="23">
        <f t="shared" si="2"/>
        <v>0</v>
      </c>
      <c r="L27" s="21">
        <f t="shared" si="0"/>
        <v>0</v>
      </c>
      <c r="M27" s="21">
        <f t="shared" si="3"/>
        <v>0</v>
      </c>
      <c r="N27" s="21">
        <f t="shared" si="1"/>
        <v>0</v>
      </c>
    </row>
    <row r="28" spans="1:14">
      <c r="A28" s="18">
        <v>22</v>
      </c>
      <c r="B28" s="195" t="s">
        <v>49</v>
      </c>
      <c r="C28" s="196"/>
      <c r="D28" s="471"/>
      <c r="E28" s="29"/>
      <c r="F28" s="196" t="s">
        <v>31</v>
      </c>
      <c r="G28" s="197" t="s">
        <v>15</v>
      </c>
      <c r="H28" s="29">
        <v>5</v>
      </c>
      <c r="I28" s="31"/>
      <c r="J28" s="198"/>
      <c r="K28" s="23">
        <f t="shared" si="2"/>
        <v>0</v>
      </c>
      <c r="L28" s="21">
        <f t="shared" si="0"/>
        <v>0</v>
      </c>
      <c r="M28" s="21">
        <f t="shared" si="3"/>
        <v>0</v>
      </c>
      <c r="N28" s="21">
        <f t="shared" si="1"/>
        <v>0</v>
      </c>
    </row>
    <row r="29" spans="1:14">
      <c r="A29" s="18">
        <v>23</v>
      </c>
      <c r="B29" s="71" t="s">
        <v>50</v>
      </c>
      <c r="C29" s="75"/>
      <c r="D29" s="471"/>
      <c r="E29" s="26"/>
      <c r="F29" s="75" t="s">
        <v>51</v>
      </c>
      <c r="G29" s="75" t="s">
        <v>15</v>
      </c>
      <c r="H29" s="26">
        <v>6</v>
      </c>
      <c r="I29" s="21"/>
      <c r="J29" s="76"/>
      <c r="K29" s="23">
        <f t="shared" si="2"/>
        <v>0</v>
      </c>
      <c r="L29" s="21">
        <f t="shared" si="0"/>
        <v>0</v>
      </c>
      <c r="M29" s="21">
        <f t="shared" si="3"/>
        <v>0</v>
      </c>
      <c r="N29" s="21">
        <f t="shared" si="1"/>
        <v>0</v>
      </c>
    </row>
    <row r="30" spans="1:14">
      <c r="A30" s="18">
        <v>24</v>
      </c>
      <c r="B30" s="71" t="s">
        <v>52</v>
      </c>
      <c r="C30" s="75"/>
      <c r="D30" s="471"/>
      <c r="E30" s="26"/>
      <c r="F30" s="75" t="s">
        <v>53</v>
      </c>
      <c r="G30" s="75" t="s">
        <v>15</v>
      </c>
      <c r="H30" s="26">
        <v>2</v>
      </c>
      <c r="I30" s="21"/>
      <c r="J30" s="76"/>
      <c r="K30" s="23">
        <f t="shared" si="2"/>
        <v>0</v>
      </c>
      <c r="L30" s="21">
        <f t="shared" si="0"/>
        <v>0</v>
      </c>
      <c r="M30" s="21">
        <f t="shared" si="3"/>
        <v>0</v>
      </c>
      <c r="N30" s="21">
        <f t="shared" si="1"/>
        <v>0</v>
      </c>
    </row>
    <row r="31" spans="1:14">
      <c r="A31" s="18">
        <v>25</v>
      </c>
      <c r="B31" s="71" t="s">
        <v>54</v>
      </c>
      <c r="C31" s="75"/>
      <c r="D31" s="472"/>
      <c r="E31" s="26"/>
      <c r="F31" s="75" t="s">
        <v>55</v>
      </c>
      <c r="G31" s="75" t="s">
        <v>15</v>
      </c>
      <c r="H31" s="26">
        <v>6</v>
      </c>
      <c r="I31" s="21"/>
      <c r="J31" s="76"/>
      <c r="K31" s="23">
        <f t="shared" si="2"/>
        <v>0</v>
      </c>
      <c r="L31" s="21">
        <f t="shared" si="0"/>
        <v>0</v>
      </c>
      <c r="M31" s="21">
        <f t="shared" si="3"/>
        <v>0</v>
      </c>
      <c r="N31" s="21">
        <f t="shared" si="1"/>
        <v>0</v>
      </c>
    </row>
    <row r="32" spans="1:14">
      <c r="A32" s="33"/>
      <c r="B32" s="34" t="s">
        <v>56</v>
      </c>
      <c r="C32" s="35"/>
      <c r="D32" s="36"/>
      <c r="E32" s="37"/>
      <c r="F32" s="35"/>
      <c r="G32" s="35"/>
      <c r="H32" s="38"/>
      <c r="I32" s="39"/>
      <c r="J32" s="40"/>
      <c r="K32" s="172" t="s">
        <v>57</v>
      </c>
      <c r="L32" s="328">
        <f>SUM(L7:L31)</f>
        <v>0</v>
      </c>
      <c r="M32" s="328">
        <f>N32-L32</f>
        <v>0</v>
      </c>
      <c r="N32" s="328">
        <f>SUM(N7:N31)</f>
        <v>0</v>
      </c>
    </row>
    <row r="33" spans="1:14" ht="25.5">
      <c r="A33" s="42">
        <v>1</v>
      </c>
      <c r="B33" s="43" t="s">
        <v>58</v>
      </c>
      <c r="D33" s="44"/>
      <c r="I33" s="327"/>
      <c r="K33" s="158"/>
      <c r="L33" s="330"/>
      <c r="M33" s="330"/>
      <c r="N33" s="330"/>
    </row>
    <row r="34" spans="1:14" ht="38.25">
      <c r="A34" s="45">
        <v>2</v>
      </c>
      <c r="B34" s="34" t="s">
        <v>59</v>
      </c>
      <c r="D34" s="44"/>
    </row>
    <row r="35" spans="1:14" ht="25.5">
      <c r="A35" s="45">
        <v>3</v>
      </c>
      <c r="B35" s="34" t="s">
        <v>60</v>
      </c>
      <c r="D35" s="44"/>
    </row>
    <row r="36" spans="1:14" ht="25.5">
      <c r="A36" s="45">
        <v>4</v>
      </c>
      <c r="B36" s="34" t="s">
        <v>435</v>
      </c>
      <c r="D36" s="44"/>
    </row>
    <row r="37" spans="1:14" ht="25.5">
      <c r="B37" s="34" t="s">
        <v>58</v>
      </c>
      <c r="D37" s="44"/>
    </row>
    <row r="38" spans="1:14" ht="38.25">
      <c r="B38" s="46" t="s">
        <v>61</v>
      </c>
      <c r="D38" s="44"/>
    </row>
    <row r="39" spans="1:14">
      <c r="B39" s="46"/>
      <c r="D39" s="44"/>
    </row>
    <row r="40" spans="1:14" ht="15">
      <c r="A40" s="109" t="s">
        <v>436</v>
      </c>
      <c r="B40" s="152"/>
      <c r="C40" s="8"/>
      <c r="D40" s="44"/>
      <c r="F40" s="9"/>
      <c r="G40" s="10"/>
      <c r="H40" s="9"/>
      <c r="I40" s="9"/>
      <c r="J40" s="9"/>
      <c r="K40" s="9"/>
    </row>
    <row r="41" spans="1:14" ht="38.25">
      <c r="A41" s="459" t="s">
        <v>0</v>
      </c>
      <c r="B41" s="48" t="s">
        <v>1</v>
      </c>
      <c r="C41" s="47" t="s">
        <v>2</v>
      </c>
      <c r="D41" s="12" t="s">
        <v>3</v>
      </c>
      <c r="E41" s="12" t="s">
        <v>4</v>
      </c>
      <c r="F41" s="48" t="s">
        <v>5</v>
      </c>
      <c r="G41" s="13" t="s">
        <v>6</v>
      </c>
      <c r="H41" s="48" t="s">
        <v>7</v>
      </c>
      <c r="I41" s="14" t="s">
        <v>8</v>
      </c>
      <c r="J41" s="49" t="s">
        <v>9</v>
      </c>
      <c r="K41" s="16" t="s">
        <v>62</v>
      </c>
      <c r="L41" s="17" t="s">
        <v>10</v>
      </c>
      <c r="M41" s="17" t="s">
        <v>476</v>
      </c>
      <c r="N41" s="16" t="s">
        <v>12</v>
      </c>
    </row>
    <row r="42" spans="1:14" ht="63.75">
      <c r="A42" s="75">
        <v>1</v>
      </c>
      <c r="B42" s="71" t="s">
        <v>64</v>
      </c>
      <c r="C42" s="75"/>
      <c r="D42" s="329" t="s">
        <v>497</v>
      </c>
      <c r="E42" s="26"/>
      <c r="F42" s="75" t="s">
        <v>65</v>
      </c>
      <c r="G42" s="75" t="s">
        <v>15</v>
      </c>
      <c r="H42" s="26">
        <v>16</v>
      </c>
      <c r="I42" s="21"/>
      <c r="J42" s="76"/>
      <c r="K42" s="23">
        <f t="shared" ref="K42:K46" si="4">I42*J42+I42</f>
        <v>0</v>
      </c>
      <c r="L42" s="21">
        <f>H42*I42</f>
        <v>0</v>
      </c>
      <c r="M42" s="21">
        <f>N42-L42</f>
        <v>0</v>
      </c>
      <c r="N42" s="21">
        <f>H42*K42</f>
        <v>0</v>
      </c>
    </row>
    <row r="43" spans="1:14">
      <c r="A43" s="25">
        <v>2</v>
      </c>
      <c r="B43" s="19" t="s">
        <v>66</v>
      </c>
      <c r="C43" s="25"/>
      <c r="D43" s="51" t="s">
        <v>17</v>
      </c>
      <c r="E43" s="26"/>
      <c r="F43" s="25" t="s">
        <v>65</v>
      </c>
      <c r="G43" s="25" t="s">
        <v>15</v>
      </c>
      <c r="H43" s="26">
        <v>25</v>
      </c>
      <c r="I43" s="21"/>
      <c r="J43" s="22"/>
      <c r="K43" s="23">
        <f t="shared" si="4"/>
        <v>0</v>
      </c>
      <c r="L43" s="21">
        <f>H43*I43</f>
        <v>0</v>
      </c>
      <c r="M43" s="21">
        <f t="shared" ref="M43:M47" si="5">N43-L43</f>
        <v>0</v>
      </c>
      <c r="N43" s="21">
        <f>H43*K43</f>
        <v>0</v>
      </c>
    </row>
    <row r="44" spans="1:14">
      <c r="A44" s="25">
        <v>3</v>
      </c>
      <c r="B44" s="19" t="s">
        <v>67</v>
      </c>
      <c r="C44" s="25"/>
      <c r="D44" s="51" t="s">
        <v>17</v>
      </c>
      <c r="E44" s="26"/>
      <c r="F44" s="25" t="s">
        <v>68</v>
      </c>
      <c r="G44" s="25" t="s">
        <v>15</v>
      </c>
      <c r="H44" s="26">
        <v>1</v>
      </c>
      <c r="I44" s="21"/>
      <c r="J44" s="22"/>
      <c r="K44" s="23">
        <f t="shared" si="4"/>
        <v>0</v>
      </c>
      <c r="L44" s="21">
        <f>H44*I44</f>
        <v>0</v>
      </c>
      <c r="M44" s="21">
        <f t="shared" si="5"/>
        <v>0</v>
      </c>
      <c r="N44" s="21">
        <f>H44*K44</f>
        <v>0</v>
      </c>
    </row>
    <row r="45" spans="1:14">
      <c r="A45" s="25">
        <v>4</v>
      </c>
      <c r="B45" s="19" t="s">
        <v>69</v>
      </c>
      <c r="C45" s="25"/>
      <c r="D45" s="51" t="s">
        <v>17</v>
      </c>
      <c r="E45" s="26"/>
      <c r="F45" s="25" t="s">
        <v>68</v>
      </c>
      <c r="G45" s="25" t="s">
        <v>15</v>
      </c>
      <c r="H45" s="26">
        <v>8</v>
      </c>
      <c r="I45" s="21"/>
      <c r="J45" s="22"/>
      <c r="K45" s="23">
        <f t="shared" si="4"/>
        <v>0</v>
      </c>
      <c r="L45" s="21">
        <f>H45*I45</f>
        <v>0</v>
      </c>
      <c r="M45" s="21">
        <f t="shared" si="5"/>
        <v>0</v>
      </c>
      <c r="N45" s="21">
        <f>H45*K45</f>
        <v>0</v>
      </c>
    </row>
    <row r="46" spans="1:14">
      <c r="A46" s="25">
        <v>5</v>
      </c>
      <c r="B46" s="19" t="s">
        <v>70</v>
      </c>
      <c r="C46" s="25"/>
      <c r="D46" s="51" t="s">
        <v>17</v>
      </c>
      <c r="E46" s="26"/>
      <c r="F46" s="25" t="s">
        <v>68</v>
      </c>
      <c r="G46" s="25" t="s">
        <v>15</v>
      </c>
      <c r="H46" s="26">
        <v>6</v>
      </c>
      <c r="I46" s="21"/>
      <c r="J46" s="22"/>
      <c r="K46" s="23">
        <f t="shared" si="4"/>
        <v>0</v>
      </c>
      <c r="L46" s="21">
        <f>H46*I46</f>
        <v>0</v>
      </c>
      <c r="M46" s="21">
        <f t="shared" si="5"/>
        <v>0</v>
      </c>
      <c r="N46" s="21">
        <f>H46*K46</f>
        <v>0</v>
      </c>
    </row>
    <row r="47" spans="1:14">
      <c r="A47" s="52"/>
      <c r="B47" s="34" t="s">
        <v>71</v>
      </c>
      <c r="C47" s="53"/>
      <c r="D47" s="53"/>
      <c r="E47" s="54"/>
      <c r="F47" s="53"/>
      <c r="G47" s="53"/>
      <c r="H47" s="54"/>
      <c r="I47" s="55"/>
      <c r="J47" s="56"/>
      <c r="K47" s="156" t="s">
        <v>72</v>
      </c>
      <c r="L47" s="156">
        <f>SUM(L43:L46)</f>
        <v>0</v>
      </c>
      <c r="M47" s="31">
        <f t="shared" si="5"/>
        <v>0</v>
      </c>
      <c r="N47" s="156">
        <f>SUM(N42:N46)</f>
        <v>0</v>
      </c>
    </row>
    <row r="48" spans="1:14">
      <c r="A48" s="45">
        <v>1</v>
      </c>
      <c r="B48" s="34" t="s">
        <v>73</v>
      </c>
      <c r="C48" s="53"/>
      <c r="D48" s="53"/>
      <c r="E48" s="54"/>
      <c r="F48" s="55"/>
      <c r="G48" s="56"/>
      <c r="H48" s="55"/>
      <c r="I48" s="327"/>
      <c r="K48" s="158"/>
      <c r="L48" s="330"/>
      <c r="M48" s="330"/>
      <c r="N48" s="330"/>
    </row>
    <row r="49" spans="1:14">
      <c r="A49" s="45"/>
      <c r="B49" s="34"/>
      <c r="C49" s="53"/>
      <c r="D49" s="53"/>
      <c r="E49" s="54"/>
      <c r="F49" s="55"/>
      <c r="G49" s="56"/>
      <c r="H49" s="55"/>
    </row>
    <row r="50" spans="1:14" ht="38.25">
      <c r="A50" s="45"/>
      <c r="B50" s="46" t="s">
        <v>61</v>
      </c>
      <c r="C50" s="53"/>
      <c r="D50" s="53"/>
      <c r="E50" s="54"/>
      <c r="F50" s="55"/>
      <c r="G50" s="56"/>
      <c r="H50" s="55"/>
    </row>
    <row r="51" spans="1:14">
      <c r="A51" s="45"/>
      <c r="B51" s="34"/>
      <c r="C51" s="53"/>
      <c r="D51" s="53"/>
      <c r="E51" s="54"/>
      <c r="F51" s="55"/>
      <c r="G51" s="56"/>
      <c r="H51" s="55"/>
    </row>
    <row r="52" spans="1:14">
      <c r="A52" s="45"/>
      <c r="B52" s="34"/>
      <c r="C52" s="53"/>
      <c r="D52" s="53"/>
      <c r="E52" s="54"/>
      <c r="F52" s="55"/>
      <c r="G52" s="56"/>
      <c r="H52" s="55"/>
    </row>
    <row r="53" spans="1:14">
      <c r="B53" s="34"/>
    </row>
    <row r="54" spans="1:14" ht="15">
      <c r="A54" s="153" t="s">
        <v>522</v>
      </c>
      <c r="B54" s="152"/>
      <c r="C54" s="8"/>
    </row>
    <row r="55" spans="1:14" ht="38.25">
      <c r="A55" s="450" t="s">
        <v>0</v>
      </c>
      <c r="B55" s="449" t="s">
        <v>1</v>
      </c>
      <c r="C55" s="453" t="s">
        <v>2</v>
      </c>
      <c r="D55" s="454" t="s">
        <v>3</v>
      </c>
      <c r="E55" s="454" t="s">
        <v>4</v>
      </c>
      <c r="F55" s="449" t="s">
        <v>5</v>
      </c>
      <c r="G55" s="449" t="s">
        <v>6</v>
      </c>
      <c r="H55" s="449" t="s">
        <v>7</v>
      </c>
      <c r="I55" s="458" t="s">
        <v>8</v>
      </c>
      <c r="J55" s="455" t="s">
        <v>9</v>
      </c>
      <c r="K55" s="456" t="s">
        <v>62</v>
      </c>
      <c r="L55" s="457" t="s">
        <v>10</v>
      </c>
      <c r="M55" s="457" t="s">
        <v>63</v>
      </c>
      <c r="N55" s="456" t="s">
        <v>12</v>
      </c>
    </row>
    <row r="56" spans="1:14" ht="63.75">
      <c r="A56" s="25">
        <v>1</v>
      </c>
      <c r="B56" s="24" t="s">
        <v>74</v>
      </c>
      <c r="C56" s="25"/>
      <c r="D56" s="18" t="s">
        <v>497</v>
      </c>
      <c r="E56" s="26"/>
      <c r="F56" s="25" t="s">
        <v>75</v>
      </c>
      <c r="G56" s="26" t="s">
        <v>15</v>
      </c>
      <c r="H56" s="26">
        <v>9</v>
      </c>
      <c r="I56" s="21"/>
      <c r="J56" s="22"/>
      <c r="K56" s="23">
        <f t="shared" ref="K56:K68" si="6">I56*J56+I56</f>
        <v>0</v>
      </c>
      <c r="L56" s="21">
        <f>H56*I56</f>
        <v>0</v>
      </c>
      <c r="M56" s="21">
        <f>N56-L56</f>
        <v>0</v>
      </c>
      <c r="N56" s="21">
        <f>H56*K56</f>
        <v>0</v>
      </c>
    </row>
    <row r="57" spans="1:14">
      <c r="A57" s="25">
        <v>2</v>
      </c>
      <c r="B57" s="24" t="s">
        <v>76</v>
      </c>
      <c r="C57" s="25"/>
      <c r="D57" s="18" t="s">
        <v>17</v>
      </c>
      <c r="E57" s="26"/>
      <c r="F57" s="25" t="s">
        <v>75</v>
      </c>
      <c r="G57" s="26" t="s">
        <v>15</v>
      </c>
      <c r="H57" s="26">
        <v>9</v>
      </c>
      <c r="I57" s="21"/>
      <c r="J57" s="22"/>
      <c r="K57" s="23">
        <f t="shared" si="6"/>
        <v>0</v>
      </c>
      <c r="L57" s="21">
        <f t="shared" ref="L57:L68" si="7">H57*I57</f>
        <v>0</v>
      </c>
      <c r="M57" s="21">
        <f t="shared" ref="M57:M68" si="8">N57-L57</f>
        <v>0</v>
      </c>
      <c r="N57" s="21">
        <f t="shared" ref="N57:N68" si="9">H57*K57</f>
        <v>0</v>
      </c>
    </row>
    <row r="58" spans="1:14">
      <c r="A58" s="25">
        <v>3</v>
      </c>
      <c r="B58" s="24" t="s">
        <v>77</v>
      </c>
      <c r="C58" s="25"/>
      <c r="D58" s="18" t="s">
        <v>17</v>
      </c>
      <c r="E58" s="26"/>
      <c r="F58" s="25" t="s">
        <v>75</v>
      </c>
      <c r="G58" s="26" t="s">
        <v>15</v>
      </c>
      <c r="H58" s="26">
        <v>9</v>
      </c>
      <c r="I58" s="21"/>
      <c r="J58" s="22"/>
      <c r="K58" s="23">
        <f t="shared" si="6"/>
        <v>0</v>
      </c>
      <c r="L58" s="21">
        <f t="shared" si="7"/>
        <v>0</v>
      </c>
      <c r="M58" s="21">
        <f t="shared" si="8"/>
        <v>0</v>
      </c>
      <c r="N58" s="21">
        <f t="shared" si="9"/>
        <v>0</v>
      </c>
    </row>
    <row r="59" spans="1:14">
      <c r="A59" s="25">
        <v>4</v>
      </c>
      <c r="B59" s="24" t="s">
        <v>78</v>
      </c>
      <c r="C59" s="25"/>
      <c r="D59" s="18" t="s">
        <v>17</v>
      </c>
      <c r="E59" s="26"/>
      <c r="F59" s="25" t="s">
        <v>75</v>
      </c>
      <c r="G59" s="26" t="s">
        <v>15</v>
      </c>
      <c r="H59" s="26">
        <v>15</v>
      </c>
      <c r="I59" s="21"/>
      <c r="J59" s="22"/>
      <c r="K59" s="23">
        <f t="shared" si="6"/>
        <v>0</v>
      </c>
      <c r="L59" s="21">
        <f t="shared" si="7"/>
        <v>0</v>
      </c>
      <c r="M59" s="21">
        <f t="shared" si="8"/>
        <v>0</v>
      </c>
      <c r="N59" s="21">
        <f t="shared" si="9"/>
        <v>0</v>
      </c>
    </row>
    <row r="60" spans="1:14">
      <c r="A60" s="25">
        <v>5</v>
      </c>
      <c r="B60" s="19" t="s">
        <v>79</v>
      </c>
      <c r="C60" s="19"/>
      <c r="D60" s="18" t="s">
        <v>17</v>
      </c>
      <c r="E60" s="18"/>
      <c r="F60" s="19" t="s">
        <v>80</v>
      </c>
      <c r="G60" s="26" t="s">
        <v>15</v>
      </c>
      <c r="H60" s="18">
        <v>2</v>
      </c>
      <c r="I60" s="21"/>
      <c r="J60" s="22"/>
      <c r="K60" s="23">
        <f t="shared" si="6"/>
        <v>0</v>
      </c>
      <c r="L60" s="21">
        <f t="shared" si="7"/>
        <v>0</v>
      </c>
      <c r="M60" s="21">
        <f t="shared" si="8"/>
        <v>0</v>
      </c>
      <c r="N60" s="21">
        <f t="shared" si="9"/>
        <v>0</v>
      </c>
    </row>
    <row r="61" spans="1:14">
      <c r="A61" s="25">
        <v>6</v>
      </c>
      <c r="B61" s="19" t="s">
        <v>81</v>
      </c>
      <c r="C61" s="19"/>
      <c r="D61" s="18" t="s">
        <v>17</v>
      </c>
      <c r="E61" s="18"/>
      <c r="F61" s="19" t="s">
        <v>82</v>
      </c>
      <c r="G61" s="26" t="s">
        <v>15</v>
      </c>
      <c r="H61" s="18">
        <v>2</v>
      </c>
      <c r="I61" s="21"/>
      <c r="J61" s="22"/>
      <c r="K61" s="23">
        <f t="shared" si="6"/>
        <v>0</v>
      </c>
      <c r="L61" s="21">
        <f t="shared" si="7"/>
        <v>0</v>
      </c>
      <c r="M61" s="21">
        <f t="shared" si="8"/>
        <v>0</v>
      </c>
      <c r="N61" s="21">
        <f t="shared" si="9"/>
        <v>0</v>
      </c>
    </row>
    <row r="62" spans="1:14">
      <c r="A62" s="25">
        <v>7</v>
      </c>
      <c r="B62" s="19" t="s">
        <v>83</v>
      </c>
      <c r="C62" s="19"/>
      <c r="D62" s="18" t="s">
        <v>17</v>
      </c>
      <c r="E62" s="18"/>
      <c r="F62" s="19" t="s">
        <v>31</v>
      </c>
      <c r="G62" s="26" t="s">
        <v>15</v>
      </c>
      <c r="H62" s="18">
        <v>6</v>
      </c>
      <c r="I62" s="21"/>
      <c r="J62" s="22"/>
      <c r="K62" s="23">
        <f t="shared" si="6"/>
        <v>0</v>
      </c>
      <c r="L62" s="21">
        <f t="shared" si="7"/>
        <v>0</v>
      </c>
      <c r="M62" s="21">
        <f t="shared" si="8"/>
        <v>0</v>
      </c>
      <c r="N62" s="21">
        <f t="shared" si="9"/>
        <v>0</v>
      </c>
    </row>
    <row r="63" spans="1:14">
      <c r="A63" s="25">
        <v>8</v>
      </c>
      <c r="B63" s="19" t="s">
        <v>84</v>
      </c>
      <c r="C63" s="19"/>
      <c r="D63" s="18" t="s">
        <v>17</v>
      </c>
      <c r="E63" s="18"/>
      <c r="F63" s="19" t="s">
        <v>85</v>
      </c>
      <c r="G63" s="26" t="s">
        <v>15</v>
      </c>
      <c r="H63" s="18">
        <v>4</v>
      </c>
      <c r="I63" s="21"/>
      <c r="J63" s="22"/>
      <c r="K63" s="23">
        <f t="shared" si="6"/>
        <v>0</v>
      </c>
      <c r="L63" s="21">
        <f t="shared" si="7"/>
        <v>0</v>
      </c>
      <c r="M63" s="21">
        <f t="shared" si="8"/>
        <v>0</v>
      </c>
      <c r="N63" s="21">
        <f t="shared" si="9"/>
        <v>0</v>
      </c>
    </row>
    <row r="64" spans="1:14">
      <c r="A64" s="25">
        <v>9</v>
      </c>
      <c r="B64" s="19" t="s">
        <v>86</v>
      </c>
      <c r="C64" s="19"/>
      <c r="D64" s="18" t="s">
        <v>17</v>
      </c>
      <c r="E64" s="18"/>
      <c r="F64" s="19" t="s">
        <v>87</v>
      </c>
      <c r="G64" s="26" t="s">
        <v>15</v>
      </c>
      <c r="H64" s="18">
        <v>2</v>
      </c>
      <c r="I64" s="21"/>
      <c r="J64" s="22"/>
      <c r="K64" s="23">
        <f t="shared" si="6"/>
        <v>0</v>
      </c>
      <c r="L64" s="21">
        <f t="shared" si="7"/>
        <v>0</v>
      </c>
      <c r="M64" s="21">
        <f t="shared" si="8"/>
        <v>0</v>
      </c>
      <c r="N64" s="21">
        <f t="shared" si="9"/>
        <v>0</v>
      </c>
    </row>
    <row r="65" spans="1:14">
      <c r="A65" s="25">
        <v>10</v>
      </c>
      <c r="B65" s="19" t="s">
        <v>88</v>
      </c>
      <c r="C65" s="19"/>
      <c r="D65" s="18" t="s">
        <v>17</v>
      </c>
      <c r="E65" s="18"/>
      <c r="F65" s="19" t="s">
        <v>89</v>
      </c>
      <c r="G65" s="26" t="s">
        <v>15</v>
      </c>
      <c r="H65" s="18">
        <v>1</v>
      </c>
      <c r="I65" s="21"/>
      <c r="J65" s="22"/>
      <c r="K65" s="23">
        <f t="shared" si="6"/>
        <v>0</v>
      </c>
      <c r="L65" s="21">
        <f t="shared" si="7"/>
        <v>0</v>
      </c>
      <c r="M65" s="21">
        <f t="shared" si="8"/>
        <v>0</v>
      </c>
      <c r="N65" s="21">
        <f t="shared" si="9"/>
        <v>0</v>
      </c>
    </row>
    <row r="66" spans="1:14">
      <c r="A66" s="25">
        <v>11</v>
      </c>
      <c r="B66" s="19" t="s">
        <v>90</v>
      </c>
      <c r="C66" s="19"/>
      <c r="D66" s="18" t="s">
        <v>17</v>
      </c>
      <c r="E66" s="18"/>
      <c r="F66" s="19" t="s">
        <v>89</v>
      </c>
      <c r="G66" s="26" t="s">
        <v>15</v>
      </c>
      <c r="H66" s="18">
        <v>2</v>
      </c>
      <c r="I66" s="21"/>
      <c r="J66" s="22"/>
      <c r="K66" s="23">
        <f t="shared" si="6"/>
        <v>0</v>
      </c>
      <c r="L66" s="21">
        <f t="shared" si="7"/>
        <v>0</v>
      </c>
      <c r="M66" s="21">
        <f t="shared" si="8"/>
        <v>0</v>
      </c>
      <c r="N66" s="21">
        <f t="shared" si="9"/>
        <v>0</v>
      </c>
    </row>
    <row r="67" spans="1:14">
      <c r="A67" s="25">
        <v>12</v>
      </c>
      <c r="B67" s="19" t="s">
        <v>465</v>
      </c>
      <c r="C67" s="19"/>
      <c r="D67" s="18" t="s">
        <v>17</v>
      </c>
      <c r="E67" s="18"/>
      <c r="F67" s="19" t="s">
        <v>87</v>
      </c>
      <c r="G67" s="26" t="s">
        <v>15</v>
      </c>
      <c r="H67" s="18">
        <v>2</v>
      </c>
      <c r="I67" s="21"/>
      <c r="J67" s="22"/>
      <c r="K67" s="23">
        <f t="shared" si="6"/>
        <v>0</v>
      </c>
      <c r="L67" s="21">
        <f t="shared" si="7"/>
        <v>0</v>
      </c>
      <c r="M67" s="21">
        <f t="shared" si="8"/>
        <v>0</v>
      </c>
      <c r="N67" s="21">
        <f t="shared" si="9"/>
        <v>0</v>
      </c>
    </row>
    <row r="68" spans="1:14">
      <c r="A68" s="25">
        <v>13</v>
      </c>
      <c r="B68" s="19" t="s">
        <v>91</v>
      </c>
      <c r="C68" s="19"/>
      <c r="D68" s="18" t="s">
        <v>17</v>
      </c>
      <c r="E68" s="18"/>
      <c r="F68" s="19" t="s">
        <v>89</v>
      </c>
      <c r="G68" s="26" t="s">
        <v>15</v>
      </c>
      <c r="H68" s="18">
        <v>2</v>
      </c>
      <c r="I68" s="21"/>
      <c r="J68" s="22"/>
      <c r="K68" s="23">
        <f t="shared" si="6"/>
        <v>0</v>
      </c>
      <c r="L68" s="21">
        <f t="shared" si="7"/>
        <v>0</v>
      </c>
      <c r="M68" s="21">
        <f t="shared" si="8"/>
        <v>0</v>
      </c>
      <c r="N68" s="21">
        <f t="shared" si="9"/>
        <v>0</v>
      </c>
    </row>
    <row r="69" spans="1:14" ht="38.25">
      <c r="A69" s="35"/>
      <c r="B69" s="46" t="s">
        <v>61</v>
      </c>
      <c r="C69" s="35"/>
      <c r="D69" s="35"/>
      <c r="E69" s="37"/>
      <c r="F69" s="35"/>
      <c r="G69" s="35"/>
      <c r="H69" s="37"/>
      <c r="I69" s="9"/>
      <c r="J69" s="59"/>
      <c r="K69" s="57" t="s">
        <v>57</v>
      </c>
      <c r="L69" s="156">
        <f>SUM(L56:L68)</f>
        <v>0</v>
      </c>
      <c r="M69" s="156">
        <f>N69-L69</f>
        <v>0</v>
      </c>
      <c r="N69" s="156">
        <f>SUM(N56:N68)</f>
        <v>0</v>
      </c>
    </row>
    <row r="70" spans="1:14">
      <c r="A70" s="35"/>
      <c r="B70" s="46"/>
      <c r="C70" s="35"/>
      <c r="D70" s="35"/>
      <c r="E70" s="37"/>
      <c r="F70" s="9"/>
      <c r="G70" s="59"/>
      <c r="H70" s="58"/>
      <c r="I70" s="327"/>
      <c r="J70" s="58"/>
      <c r="K70" s="58"/>
      <c r="L70" s="332"/>
      <c r="M70" s="332"/>
      <c r="N70" s="331"/>
    </row>
    <row r="71" spans="1:14">
      <c r="A71" s="35"/>
      <c r="G71" s="60"/>
    </row>
    <row r="72" spans="1:14" ht="15">
      <c r="A72" s="109" t="s">
        <v>437</v>
      </c>
      <c r="B72" s="109"/>
      <c r="C72" s="8"/>
      <c r="G72" s="60"/>
    </row>
    <row r="73" spans="1:14" ht="38.25">
      <c r="A73" s="452" t="s">
        <v>0</v>
      </c>
      <c r="B73" s="13" t="s">
        <v>1</v>
      </c>
      <c r="C73" s="47" t="s">
        <v>2</v>
      </c>
      <c r="D73" s="12" t="s">
        <v>3</v>
      </c>
      <c r="E73" s="12" t="s">
        <v>4</v>
      </c>
      <c r="F73" s="13" t="s">
        <v>5</v>
      </c>
      <c r="G73" s="13" t="s">
        <v>92</v>
      </c>
      <c r="H73" s="13" t="s">
        <v>7</v>
      </c>
      <c r="I73" s="17" t="s">
        <v>8</v>
      </c>
      <c r="J73" s="15" t="s">
        <v>9</v>
      </c>
      <c r="K73" s="16" t="s">
        <v>62</v>
      </c>
      <c r="L73" s="17" t="s">
        <v>10</v>
      </c>
      <c r="M73" s="17" t="s">
        <v>63</v>
      </c>
      <c r="N73" s="16" t="s">
        <v>12</v>
      </c>
    </row>
    <row r="74" spans="1:14" ht="63.75">
      <c r="A74" s="75">
        <v>1</v>
      </c>
      <c r="B74" s="333" t="s">
        <v>93</v>
      </c>
      <c r="C74" s="71"/>
      <c r="D74" s="18" t="s">
        <v>497</v>
      </c>
      <c r="E74" s="18"/>
      <c r="F74" s="71" t="s">
        <v>94</v>
      </c>
      <c r="G74" s="18" t="s">
        <v>15</v>
      </c>
      <c r="H74" s="18">
        <v>10</v>
      </c>
      <c r="I74" s="21"/>
      <c r="J74" s="76"/>
      <c r="K74" s="23">
        <f t="shared" ref="K74:K76" si="10">I74*J74+I74</f>
        <v>0</v>
      </c>
      <c r="L74" s="21">
        <f>H74*I74</f>
        <v>0</v>
      </c>
      <c r="M74" s="21">
        <f>N74-L74</f>
        <v>0</v>
      </c>
      <c r="N74" s="21">
        <f>H74*K74</f>
        <v>0</v>
      </c>
    </row>
    <row r="75" spans="1:14" ht="25.5">
      <c r="A75" s="25">
        <v>2</v>
      </c>
      <c r="B75" s="61" t="s">
        <v>95</v>
      </c>
      <c r="C75" s="19"/>
      <c r="D75" s="62" t="s">
        <v>96</v>
      </c>
      <c r="E75" s="18"/>
      <c r="F75" s="19" t="s">
        <v>97</v>
      </c>
      <c r="G75" s="62" t="s">
        <v>15</v>
      </c>
      <c r="H75" s="18">
        <v>7</v>
      </c>
      <c r="I75" s="21"/>
      <c r="J75" s="22"/>
      <c r="K75" s="23">
        <f t="shared" si="10"/>
        <v>0</v>
      </c>
      <c r="L75" s="21">
        <f>H75*I75</f>
        <v>0</v>
      </c>
      <c r="M75" s="21">
        <f t="shared" ref="M75:M76" si="11">N75-L75</f>
        <v>0</v>
      </c>
      <c r="N75" s="21">
        <f>H75*K75</f>
        <v>0</v>
      </c>
    </row>
    <row r="76" spans="1:14" ht="25.5">
      <c r="A76" s="25">
        <v>3</v>
      </c>
      <c r="B76" s="19" t="s">
        <v>98</v>
      </c>
      <c r="C76" s="19"/>
      <c r="D76" s="62" t="s">
        <v>96</v>
      </c>
      <c r="E76" s="18"/>
      <c r="F76" s="19" t="s">
        <v>97</v>
      </c>
      <c r="G76" s="62" t="s">
        <v>15</v>
      </c>
      <c r="H76" s="18">
        <v>5</v>
      </c>
      <c r="I76" s="21"/>
      <c r="J76" s="22"/>
      <c r="K76" s="23">
        <f t="shared" si="10"/>
        <v>0</v>
      </c>
      <c r="L76" s="21">
        <f>H76*I76</f>
        <v>0</v>
      </c>
      <c r="M76" s="21">
        <f t="shared" si="11"/>
        <v>0</v>
      </c>
      <c r="N76" s="21">
        <f>H76*K76</f>
        <v>0</v>
      </c>
    </row>
    <row r="77" spans="1:14">
      <c r="A77" s="63"/>
      <c r="B77" s="2" t="s">
        <v>99</v>
      </c>
      <c r="K77" s="57" t="s">
        <v>57</v>
      </c>
      <c r="L77" s="156">
        <f>SUM(L74:L76)</f>
        <v>0</v>
      </c>
      <c r="M77" s="156">
        <f>N77-L77</f>
        <v>0</v>
      </c>
      <c r="N77" s="156">
        <f>SUM(N74:N76)</f>
        <v>0</v>
      </c>
    </row>
    <row r="78" spans="1:14" ht="38.25">
      <c r="A78" s="42">
        <v>1</v>
      </c>
      <c r="B78" s="34" t="s">
        <v>438</v>
      </c>
      <c r="I78" s="327"/>
      <c r="L78" s="332"/>
      <c r="M78" s="332"/>
      <c r="N78" s="332"/>
    </row>
    <row r="79" spans="1:14" ht="89.25">
      <c r="A79" s="45">
        <v>2</v>
      </c>
      <c r="B79" s="34" t="s">
        <v>100</v>
      </c>
    </row>
    <row r="80" spans="1:14" ht="102">
      <c r="A80" s="45"/>
      <c r="B80" s="34" t="s">
        <v>101</v>
      </c>
    </row>
    <row r="81" spans="1:14" ht="38.25">
      <c r="A81" s="45"/>
      <c r="B81" s="46" t="s">
        <v>61</v>
      </c>
    </row>
    <row r="82" spans="1:14">
      <c r="A82" s="45"/>
      <c r="B82" s="34"/>
    </row>
    <row r="83" spans="1:14" ht="15">
      <c r="A83" s="109" t="s">
        <v>516</v>
      </c>
      <c r="B83" s="109"/>
      <c r="C83" s="109"/>
      <c r="D83" s="8"/>
      <c r="G83" s="60"/>
    </row>
    <row r="84" spans="1:14" ht="40.5" customHeight="1">
      <c r="A84" s="64" t="s">
        <v>102</v>
      </c>
      <c r="B84" s="65" t="s">
        <v>1</v>
      </c>
      <c r="C84" s="12" t="s">
        <v>103</v>
      </c>
      <c r="D84" s="12" t="s">
        <v>3</v>
      </c>
      <c r="E84" s="12" t="s">
        <v>104</v>
      </c>
      <c r="F84" s="64" t="s">
        <v>105</v>
      </c>
      <c r="G84" s="175" t="s">
        <v>6</v>
      </c>
      <c r="H84" s="66" t="s">
        <v>106</v>
      </c>
      <c r="I84" s="17" t="s">
        <v>107</v>
      </c>
      <c r="J84" s="148" t="s">
        <v>9</v>
      </c>
      <c r="K84" s="17" t="s">
        <v>108</v>
      </c>
      <c r="L84" s="16" t="s">
        <v>109</v>
      </c>
      <c r="M84" s="17" t="s">
        <v>63</v>
      </c>
      <c r="N84" s="16" t="s">
        <v>12</v>
      </c>
    </row>
    <row r="85" spans="1:14" ht="63.75">
      <c r="A85" s="25">
        <v>1</v>
      </c>
      <c r="B85" s="19" t="s">
        <v>110</v>
      </c>
      <c r="C85" s="62"/>
      <c r="D85" s="18" t="s">
        <v>497</v>
      </c>
      <c r="E85" s="19" t="s">
        <v>111</v>
      </c>
      <c r="F85" s="441" t="s">
        <v>15</v>
      </c>
      <c r="G85" s="440" t="s">
        <v>196</v>
      </c>
      <c r="H85" s="443">
        <v>10</v>
      </c>
      <c r="I85" s="149"/>
      <c r="J85" s="147"/>
      <c r="K85" s="23">
        <f t="shared" ref="K85:K104" si="12">I85*J85+I85</f>
        <v>0</v>
      </c>
      <c r="L85" s="21">
        <f t="shared" ref="L85:L104" si="13">H85*I85</f>
        <v>0</v>
      </c>
      <c r="M85" s="21">
        <f t="shared" ref="M85:M104" si="14">N85-L85</f>
        <v>0</v>
      </c>
      <c r="N85" s="21">
        <f t="shared" ref="N85:N104" si="15">H85*K85</f>
        <v>0</v>
      </c>
    </row>
    <row r="86" spans="1:14" ht="25.5">
      <c r="A86" s="25">
        <v>2</v>
      </c>
      <c r="B86" s="19" t="s">
        <v>112</v>
      </c>
      <c r="C86" s="62"/>
      <c r="D86" s="18" t="s">
        <v>17</v>
      </c>
      <c r="E86" s="19" t="s">
        <v>113</v>
      </c>
      <c r="F86" s="441" t="s">
        <v>15</v>
      </c>
      <c r="G86" s="440" t="s">
        <v>196</v>
      </c>
      <c r="H86" s="443">
        <v>26</v>
      </c>
      <c r="I86" s="149"/>
      <c r="J86" s="147"/>
      <c r="K86" s="23">
        <f t="shared" si="12"/>
        <v>0</v>
      </c>
      <c r="L86" s="21">
        <f t="shared" si="13"/>
        <v>0</v>
      </c>
      <c r="M86" s="21">
        <f t="shared" si="14"/>
        <v>0</v>
      </c>
      <c r="N86" s="21">
        <f t="shared" si="15"/>
        <v>0</v>
      </c>
    </row>
    <row r="87" spans="1:14">
      <c r="A87" s="25">
        <v>3</v>
      </c>
      <c r="B87" s="19" t="s">
        <v>114</v>
      </c>
      <c r="C87" s="62"/>
      <c r="D87" s="18" t="s">
        <v>17</v>
      </c>
      <c r="E87" s="19" t="s">
        <v>115</v>
      </c>
      <c r="F87" s="441" t="s">
        <v>15</v>
      </c>
      <c r="G87" s="440" t="s">
        <v>196</v>
      </c>
      <c r="H87" s="443">
        <v>25</v>
      </c>
      <c r="I87" s="149"/>
      <c r="J87" s="147"/>
      <c r="K87" s="23">
        <f t="shared" si="12"/>
        <v>0</v>
      </c>
      <c r="L87" s="21">
        <f t="shared" si="13"/>
        <v>0</v>
      </c>
      <c r="M87" s="21">
        <f t="shared" si="14"/>
        <v>0</v>
      </c>
      <c r="N87" s="21">
        <f t="shared" si="15"/>
        <v>0</v>
      </c>
    </row>
    <row r="88" spans="1:14">
      <c r="A88" s="25">
        <v>4</v>
      </c>
      <c r="B88" s="19" t="s">
        <v>116</v>
      </c>
      <c r="C88" s="62"/>
      <c r="D88" s="18" t="s">
        <v>17</v>
      </c>
      <c r="E88" s="19" t="s">
        <v>117</v>
      </c>
      <c r="F88" s="441" t="s">
        <v>15</v>
      </c>
      <c r="G88" s="440" t="s">
        <v>196</v>
      </c>
      <c r="H88" s="443">
        <v>10</v>
      </c>
      <c r="I88" s="149"/>
      <c r="J88" s="147"/>
      <c r="K88" s="23">
        <f t="shared" si="12"/>
        <v>0</v>
      </c>
      <c r="L88" s="21">
        <f t="shared" si="13"/>
        <v>0</v>
      </c>
      <c r="M88" s="21">
        <f t="shared" si="14"/>
        <v>0</v>
      </c>
      <c r="N88" s="21">
        <f t="shared" si="15"/>
        <v>0</v>
      </c>
    </row>
    <row r="89" spans="1:14">
      <c r="A89" s="25">
        <v>5</v>
      </c>
      <c r="B89" s="19" t="s">
        <v>118</v>
      </c>
      <c r="C89" s="62"/>
      <c r="D89" s="18" t="s">
        <v>17</v>
      </c>
      <c r="E89" s="19"/>
      <c r="F89" s="441" t="s">
        <v>119</v>
      </c>
      <c r="G89" s="440" t="s">
        <v>119</v>
      </c>
      <c r="H89" s="443">
        <v>2</v>
      </c>
      <c r="I89" s="149"/>
      <c r="J89" s="147"/>
      <c r="K89" s="23">
        <f t="shared" si="12"/>
        <v>0</v>
      </c>
      <c r="L89" s="21">
        <f t="shared" si="13"/>
        <v>0</v>
      </c>
      <c r="M89" s="21">
        <f t="shared" si="14"/>
        <v>0</v>
      </c>
      <c r="N89" s="21">
        <f t="shared" si="15"/>
        <v>0</v>
      </c>
    </row>
    <row r="90" spans="1:14">
      <c r="A90" s="25">
        <v>6</v>
      </c>
      <c r="B90" s="19" t="s">
        <v>120</v>
      </c>
      <c r="C90" s="62"/>
      <c r="D90" s="18" t="s">
        <v>17</v>
      </c>
      <c r="E90" s="19"/>
      <c r="F90" s="441" t="s">
        <v>119</v>
      </c>
      <c r="G90" s="440" t="s">
        <v>119</v>
      </c>
      <c r="H90" s="443">
        <v>2</v>
      </c>
      <c r="I90" s="149"/>
      <c r="J90" s="147"/>
      <c r="K90" s="23">
        <f t="shared" si="12"/>
        <v>0</v>
      </c>
      <c r="L90" s="21">
        <f t="shared" si="13"/>
        <v>0</v>
      </c>
      <c r="M90" s="21">
        <f t="shared" si="14"/>
        <v>0</v>
      </c>
      <c r="N90" s="21">
        <f t="shared" si="15"/>
        <v>0</v>
      </c>
    </row>
    <row r="91" spans="1:14">
      <c r="A91" s="25">
        <v>7</v>
      </c>
      <c r="B91" s="19" t="s">
        <v>121</v>
      </c>
      <c r="C91" s="62"/>
      <c r="D91" s="18" t="s">
        <v>17</v>
      </c>
      <c r="E91" s="19"/>
      <c r="F91" s="441" t="s">
        <v>119</v>
      </c>
      <c r="G91" s="440" t="s">
        <v>119</v>
      </c>
      <c r="H91" s="443">
        <v>2</v>
      </c>
      <c r="I91" s="149"/>
      <c r="J91" s="147"/>
      <c r="K91" s="23">
        <f t="shared" si="12"/>
        <v>0</v>
      </c>
      <c r="L91" s="21">
        <f t="shared" si="13"/>
        <v>0</v>
      </c>
      <c r="M91" s="21">
        <f t="shared" si="14"/>
        <v>0</v>
      </c>
      <c r="N91" s="21">
        <f t="shared" si="15"/>
        <v>0</v>
      </c>
    </row>
    <row r="92" spans="1:14">
      <c r="A92" s="25">
        <v>8</v>
      </c>
      <c r="B92" s="19" t="s">
        <v>122</v>
      </c>
      <c r="C92" s="62"/>
      <c r="D92" s="18" t="s">
        <v>17</v>
      </c>
      <c r="E92" s="19"/>
      <c r="F92" s="441" t="s">
        <v>119</v>
      </c>
      <c r="G92" s="440" t="s">
        <v>119</v>
      </c>
      <c r="H92" s="443">
        <v>2</v>
      </c>
      <c r="I92" s="149"/>
      <c r="J92" s="147"/>
      <c r="K92" s="23">
        <f t="shared" si="12"/>
        <v>0</v>
      </c>
      <c r="L92" s="21">
        <f t="shared" si="13"/>
        <v>0</v>
      </c>
      <c r="M92" s="21">
        <f t="shared" si="14"/>
        <v>0</v>
      </c>
      <c r="N92" s="21">
        <f t="shared" si="15"/>
        <v>0</v>
      </c>
    </row>
    <row r="93" spans="1:14">
      <c r="A93" s="25">
        <v>9</v>
      </c>
      <c r="B93" s="19" t="s">
        <v>123</v>
      </c>
      <c r="C93" s="62"/>
      <c r="D93" s="18" t="s">
        <v>17</v>
      </c>
      <c r="E93" s="19"/>
      <c r="F93" s="441" t="s">
        <v>124</v>
      </c>
      <c r="G93" s="440" t="s">
        <v>119</v>
      </c>
      <c r="H93" s="443">
        <v>2</v>
      </c>
      <c r="I93" s="149"/>
      <c r="J93" s="147"/>
      <c r="K93" s="23">
        <f t="shared" si="12"/>
        <v>0</v>
      </c>
      <c r="L93" s="21">
        <f t="shared" si="13"/>
        <v>0</v>
      </c>
      <c r="M93" s="21">
        <f t="shared" si="14"/>
        <v>0</v>
      </c>
      <c r="N93" s="21">
        <f t="shared" si="15"/>
        <v>0</v>
      </c>
    </row>
    <row r="94" spans="1:14">
      <c r="A94" s="25">
        <v>10</v>
      </c>
      <c r="B94" s="19" t="s">
        <v>125</v>
      </c>
      <c r="C94" s="62"/>
      <c r="D94" s="18" t="s">
        <v>17</v>
      </c>
      <c r="E94" s="19"/>
      <c r="F94" s="441" t="s">
        <v>119</v>
      </c>
      <c r="G94" s="440" t="s">
        <v>119</v>
      </c>
      <c r="H94" s="443">
        <v>2</v>
      </c>
      <c r="I94" s="149"/>
      <c r="J94" s="147"/>
      <c r="K94" s="23">
        <f t="shared" si="12"/>
        <v>0</v>
      </c>
      <c r="L94" s="21">
        <f t="shared" si="13"/>
        <v>0</v>
      </c>
      <c r="M94" s="21">
        <f t="shared" si="14"/>
        <v>0</v>
      </c>
      <c r="N94" s="21">
        <f t="shared" si="15"/>
        <v>0</v>
      </c>
    </row>
    <row r="95" spans="1:14">
      <c r="A95" s="25">
        <v>11</v>
      </c>
      <c r="B95" s="19" t="s">
        <v>126</v>
      </c>
      <c r="C95" s="62"/>
      <c r="D95" s="18" t="s">
        <v>17</v>
      </c>
      <c r="E95" s="19"/>
      <c r="F95" s="441" t="s">
        <v>119</v>
      </c>
      <c r="G95" s="440" t="s">
        <v>119</v>
      </c>
      <c r="H95" s="443">
        <v>2</v>
      </c>
      <c r="I95" s="149"/>
      <c r="J95" s="147"/>
      <c r="K95" s="23">
        <f t="shared" si="12"/>
        <v>0</v>
      </c>
      <c r="L95" s="21">
        <f t="shared" si="13"/>
        <v>0</v>
      </c>
      <c r="M95" s="21">
        <f t="shared" si="14"/>
        <v>0</v>
      </c>
      <c r="N95" s="21">
        <f t="shared" si="15"/>
        <v>0</v>
      </c>
    </row>
    <row r="96" spans="1:14">
      <c r="A96" s="25">
        <v>12</v>
      </c>
      <c r="B96" s="19" t="s">
        <v>127</v>
      </c>
      <c r="C96" s="62"/>
      <c r="D96" s="18" t="s">
        <v>17</v>
      </c>
      <c r="E96" s="19"/>
      <c r="F96" s="441" t="s">
        <v>119</v>
      </c>
      <c r="G96" s="440" t="s">
        <v>119</v>
      </c>
      <c r="H96" s="443">
        <v>1</v>
      </c>
      <c r="I96" s="149"/>
      <c r="J96" s="147"/>
      <c r="K96" s="23">
        <f t="shared" si="12"/>
        <v>0</v>
      </c>
      <c r="L96" s="21">
        <f t="shared" si="13"/>
        <v>0</v>
      </c>
      <c r="M96" s="21">
        <f t="shared" si="14"/>
        <v>0</v>
      </c>
      <c r="N96" s="21">
        <f t="shared" si="15"/>
        <v>0</v>
      </c>
    </row>
    <row r="97" spans="1:14">
      <c r="A97" s="25">
        <v>13</v>
      </c>
      <c r="B97" s="19" t="s">
        <v>128</v>
      </c>
      <c r="C97" s="62"/>
      <c r="D97" s="18" t="s">
        <v>17</v>
      </c>
      <c r="E97" s="19"/>
      <c r="F97" s="441" t="s">
        <v>119</v>
      </c>
      <c r="G97" s="440" t="s">
        <v>119</v>
      </c>
      <c r="H97" s="443">
        <v>1</v>
      </c>
      <c r="I97" s="149"/>
      <c r="J97" s="147"/>
      <c r="K97" s="23">
        <f t="shared" si="12"/>
        <v>0</v>
      </c>
      <c r="L97" s="21">
        <f t="shared" si="13"/>
        <v>0</v>
      </c>
      <c r="M97" s="21">
        <f t="shared" si="14"/>
        <v>0</v>
      </c>
      <c r="N97" s="21">
        <f t="shared" si="15"/>
        <v>0</v>
      </c>
    </row>
    <row r="98" spans="1:14">
      <c r="A98" s="25">
        <v>14</v>
      </c>
      <c r="B98" s="19" t="s">
        <v>129</v>
      </c>
      <c r="C98" s="62"/>
      <c r="D98" s="18" t="s">
        <v>17</v>
      </c>
      <c r="E98" s="19"/>
      <c r="F98" s="441" t="s">
        <v>119</v>
      </c>
      <c r="G98" s="440" t="s">
        <v>119</v>
      </c>
      <c r="H98" s="443">
        <v>1</v>
      </c>
      <c r="I98" s="149"/>
      <c r="J98" s="147"/>
      <c r="K98" s="23">
        <f t="shared" si="12"/>
        <v>0</v>
      </c>
      <c r="L98" s="21">
        <f t="shared" si="13"/>
        <v>0</v>
      </c>
      <c r="M98" s="21">
        <f t="shared" si="14"/>
        <v>0</v>
      </c>
      <c r="N98" s="21">
        <f t="shared" si="15"/>
        <v>0</v>
      </c>
    </row>
    <row r="99" spans="1:14">
      <c r="A99" s="25">
        <v>15</v>
      </c>
      <c r="B99" s="19" t="s">
        <v>130</v>
      </c>
      <c r="C99" s="62"/>
      <c r="D99" s="18" t="s">
        <v>17</v>
      </c>
      <c r="E99" s="19" t="s">
        <v>131</v>
      </c>
      <c r="F99" s="441" t="s">
        <v>119</v>
      </c>
      <c r="G99" s="440" t="s">
        <v>119</v>
      </c>
      <c r="H99" s="443">
        <v>2</v>
      </c>
      <c r="I99" s="149"/>
      <c r="J99" s="147"/>
      <c r="K99" s="23">
        <f t="shared" si="12"/>
        <v>0</v>
      </c>
      <c r="L99" s="21">
        <f t="shared" si="13"/>
        <v>0</v>
      </c>
      <c r="M99" s="21">
        <f t="shared" si="14"/>
        <v>0</v>
      </c>
      <c r="N99" s="21">
        <f t="shared" si="15"/>
        <v>0</v>
      </c>
    </row>
    <row r="100" spans="1:14">
      <c r="A100" s="25">
        <v>16</v>
      </c>
      <c r="B100" s="19" t="s">
        <v>132</v>
      </c>
      <c r="C100" s="62"/>
      <c r="D100" s="18" t="s">
        <v>17</v>
      </c>
      <c r="E100" s="19" t="s">
        <v>133</v>
      </c>
      <c r="F100" s="441" t="s">
        <v>15</v>
      </c>
      <c r="G100" s="440" t="s">
        <v>196</v>
      </c>
      <c r="H100" s="443">
        <v>1</v>
      </c>
      <c r="I100" s="149"/>
      <c r="J100" s="147"/>
      <c r="K100" s="23">
        <f t="shared" si="12"/>
        <v>0</v>
      </c>
      <c r="L100" s="21">
        <f t="shared" si="13"/>
        <v>0</v>
      </c>
      <c r="M100" s="21">
        <f t="shared" si="14"/>
        <v>0</v>
      </c>
      <c r="N100" s="21">
        <f t="shared" si="15"/>
        <v>0</v>
      </c>
    </row>
    <row r="101" spans="1:14">
      <c r="A101" s="25">
        <v>17</v>
      </c>
      <c r="B101" s="19" t="s">
        <v>134</v>
      </c>
      <c r="C101" s="62"/>
      <c r="D101" s="18" t="s">
        <v>17</v>
      </c>
      <c r="E101" s="19" t="s">
        <v>135</v>
      </c>
      <c r="F101" s="441" t="s">
        <v>119</v>
      </c>
      <c r="G101" s="440" t="s">
        <v>119</v>
      </c>
      <c r="H101" s="443">
        <v>1</v>
      </c>
      <c r="I101" s="149"/>
      <c r="J101" s="147"/>
      <c r="K101" s="23">
        <f t="shared" si="12"/>
        <v>0</v>
      </c>
      <c r="L101" s="21">
        <f t="shared" si="13"/>
        <v>0</v>
      </c>
      <c r="M101" s="21">
        <f t="shared" si="14"/>
        <v>0</v>
      </c>
      <c r="N101" s="21">
        <f t="shared" si="15"/>
        <v>0</v>
      </c>
    </row>
    <row r="102" spans="1:14">
      <c r="A102" s="25">
        <v>18</v>
      </c>
      <c r="B102" s="19" t="s">
        <v>136</v>
      </c>
      <c r="C102" s="62"/>
      <c r="D102" s="18" t="s">
        <v>17</v>
      </c>
      <c r="E102" s="1" t="s">
        <v>137</v>
      </c>
      <c r="F102" s="441" t="s">
        <v>15</v>
      </c>
      <c r="G102" s="440" t="s">
        <v>196</v>
      </c>
      <c r="H102" s="443">
        <v>10</v>
      </c>
      <c r="I102" s="149"/>
      <c r="J102" s="147"/>
      <c r="K102" s="23">
        <f t="shared" si="12"/>
        <v>0</v>
      </c>
      <c r="L102" s="21">
        <f t="shared" si="13"/>
        <v>0</v>
      </c>
      <c r="M102" s="21">
        <f t="shared" si="14"/>
        <v>0</v>
      </c>
      <c r="N102" s="21">
        <f t="shared" si="15"/>
        <v>0</v>
      </c>
    </row>
    <row r="103" spans="1:14">
      <c r="A103" s="25">
        <v>19</v>
      </c>
      <c r="B103" s="67" t="s">
        <v>138</v>
      </c>
      <c r="C103" s="68"/>
      <c r="D103" s="18" t="s">
        <v>17</v>
      </c>
      <c r="E103" s="1" t="s">
        <v>137</v>
      </c>
      <c r="F103" s="442" t="s">
        <v>15</v>
      </c>
      <c r="G103" s="440" t="s">
        <v>196</v>
      </c>
      <c r="H103" s="444">
        <v>10</v>
      </c>
      <c r="I103" s="149"/>
      <c r="J103" s="147"/>
      <c r="K103" s="23">
        <f t="shared" si="12"/>
        <v>0</v>
      </c>
      <c r="L103" s="21">
        <f t="shared" si="13"/>
        <v>0</v>
      </c>
      <c r="M103" s="21">
        <f t="shared" si="14"/>
        <v>0</v>
      </c>
      <c r="N103" s="21">
        <f t="shared" si="15"/>
        <v>0</v>
      </c>
    </row>
    <row r="104" spans="1:14">
      <c r="A104" s="25">
        <v>20</v>
      </c>
      <c r="B104" s="19" t="s">
        <v>139</v>
      </c>
      <c r="C104" s="62"/>
      <c r="D104" s="18" t="s">
        <v>17</v>
      </c>
      <c r="E104" s="25" t="s">
        <v>137</v>
      </c>
      <c r="F104" s="441" t="s">
        <v>15</v>
      </c>
      <c r="G104" s="440" t="s">
        <v>196</v>
      </c>
      <c r="H104" s="445">
        <v>10</v>
      </c>
      <c r="I104" s="149"/>
      <c r="J104" s="147"/>
      <c r="K104" s="23">
        <f t="shared" si="12"/>
        <v>0</v>
      </c>
      <c r="L104" s="21">
        <f t="shared" si="13"/>
        <v>0</v>
      </c>
      <c r="M104" s="21">
        <f t="shared" si="14"/>
        <v>0</v>
      </c>
      <c r="N104" s="21">
        <f t="shared" si="15"/>
        <v>0</v>
      </c>
    </row>
    <row r="105" spans="1:14">
      <c r="A105" s="33"/>
      <c r="F105" s="1"/>
      <c r="G105" s="1"/>
      <c r="H105" s="3"/>
      <c r="I105" s="69"/>
      <c r="J105" s="57" t="s">
        <v>72</v>
      </c>
      <c r="K105" s="57">
        <f>SUM(K85:K104)</f>
        <v>0</v>
      </c>
      <c r="L105" s="156">
        <f>SUM(L85:L104)</f>
        <v>0</v>
      </c>
      <c r="M105" s="156">
        <f>N105-L105</f>
        <v>0</v>
      </c>
      <c r="N105" s="156">
        <f>SUM(N85:N104)</f>
        <v>0</v>
      </c>
    </row>
    <row r="106" spans="1:14">
      <c r="A106" s="37"/>
      <c r="B106" s="2" t="s">
        <v>140</v>
      </c>
      <c r="I106" s="327"/>
      <c r="J106" s="58"/>
      <c r="K106" s="58"/>
      <c r="L106" s="332"/>
      <c r="M106" s="330"/>
      <c r="N106" s="332"/>
    </row>
    <row r="107" spans="1:14" ht="25.5">
      <c r="A107" s="3"/>
      <c r="B107" s="2" t="s">
        <v>141</v>
      </c>
    </row>
    <row r="108" spans="1:14">
      <c r="A108" s="3"/>
      <c r="B108" s="46"/>
    </row>
    <row r="110" spans="1:14" ht="15">
      <c r="A110" s="109" t="s">
        <v>142</v>
      </c>
      <c r="B110" s="154"/>
      <c r="C110" s="8"/>
    </row>
    <row r="111" spans="1:14" ht="78" customHeight="1">
      <c r="A111" s="13" t="s">
        <v>0</v>
      </c>
      <c r="B111" s="13" t="s">
        <v>1</v>
      </c>
      <c r="C111" s="47" t="s">
        <v>2</v>
      </c>
      <c r="D111" s="12" t="s">
        <v>3</v>
      </c>
      <c r="E111" s="12" t="s">
        <v>4</v>
      </c>
      <c r="F111" s="13" t="s">
        <v>5</v>
      </c>
      <c r="G111" s="13" t="s">
        <v>6</v>
      </c>
      <c r="H111" s="13" t="s">
        <v>7</v>
      </c>
      <c r="I111" s="70" t="s">
        <v>8</v>
      </c>
      <c r="J111" s="15" t="s">
        <v>9</v>
      </c>
      <c r="K111" s="16" t="s">
        <v>62</v>
      </c>
      <c r="L111" s="17" t="s">
        <v>10</v>
      </c>
      <c r="M111" s="17" t="s">
        <v>63</v>
      </c>
      <c r="N111" s="16" t="s">
        <v>12</v>
      </c>
    </row>
    <row r="112" spans="1:14" ht="63.75">
      <c r="A112" s="75">
        <v>1</v>
      </c>
      <c r="B112" s="71" t="s">
        <v>143</v>
      </c>
      <c r="C112" s="75"/>
      <c r="D112" s="18" t="s">
        <v>497</v>
      </c>
      <c r="E112" s="72"/>
      <c r="F112" s="75" t="s">
        <v>144</v>
      </c>
      <c r="G112" s="18" t="s">
        <v>15</v>
      </c>
      <c r="H112" s="72">
        <v>2</v>
      </c>
      <c r="I112" s="21"/>
      <c r="J112" s="76"/>
      <c r="K112" s="23">
        <f t="shared" ref="K112" si="16">I112*J112+I112</f>
        <v>0</v>
      </c>
      <c r="L112" s="21">
        <f>H112*I112</f>
        <v>0</v>
      </c>
      <c r="M112" s="21">
        <f>N112-L112</f>
        <v>0</v>
      </c>
      <c r="N112" s="21">
        <f>H112*K112</f>
        <v>0</v>
      </c>
    </row>
    <row r="113" spans="1:14" ht="38.25">
      <c r="A113" s="25">
        <v>2</v>
      </c>
      <c r="B113" s="71" t="s">
        <v>145</v>
      </c>
      <c r="C113" s="25"/>
      <c r="D113" s="18" t="s">
        <v>17</v>
      </c>
      <c r="E113" s="72"/>
      <c r="F113" s="25" t="s">
        <v>146</v>
      </c>
      <c r="G113" s="18" t="s">
        <v>15</v>
      </c>
      <c r="H113" s="72">
        <v>25</v>
      </c>
      <c r="I113" s="21"/>
      <c r="J113" s="22"/>
      <c r="K113" s="23">
        <f t="shared" ref="K113:K164" si="17">I113*J113+I113</f>
        <v>0</v>
      </c>
      <c r="L113" s="21">
        <f t="shared" ref="L113:L164" si="18">H113*I113</f>
        <v>0</v>
      </c>
      <c r="M113" s="21">
        <f t="shared" ref="M113:M164" si="19">N113-L113</f>
        <v>0</v>
      </c>
      <c r="N113" s="21">
        <f t="shared" ref="N113:N164" si="20">H113*K113</f>
        <v>0</v>
      </c>
    </row>
    <row r="114" spans="1:14">
      <c r="A114" s="25">
        <v>3</v>
      </c>
      <c r="B114" s="71" t="s">
        <v>147</v>
      </c>
      <c r="C114" s="25"/>
      <c r="D114" s="18" t="s">
        <v>17</v>
      </c>
      <c r="E114" s="72"/>
      <c r="F114" s="25" t="s">
        <v>146</v>
      </c>
      <c r="G114" s="18" t="s">
        <v>15</v>
      </c>
      <c r="H114" s="72">
        <v>120</v>
      </c>
      <c r="I114" s="21"/>
      <c r="J114" s="22"/>
      <c r="K114" s="23">
        <f t="shared" si="17"/>
        <v>0</v>
      </c>
      <c r="L114" s="21">
        <f t="shared" si="18"/>
        <v>0</v>
      </c>
      <c r="M114" s="21">
        <f t="shared" si="19"/>
        <v>0</v>
      </c>
      <c r="N114" s="21">
        <f t="shared" si="20"/>
        <v>0</v>
      </c>
    </row>
    <row r="115" spans="1:14">
      <c r="A115" s="25">
        <v>4</v>
      </c>
      <c r="B115" s="71" t="s">
        <v>148</v>
      </c>
      <c r="C115" s="25"/>
      <c r="D115" s="18" t="s">
        <v>17</v>
      </c>
      <c r="E115" s="72"/>
      <c r="F115" s="25" t="s">
        <v>146</v>
      </c>
      <c r="G115" s="18" t="s">
        <v>15</v>
      </c>
      <c r="H115" s="72">
        <v>6</v>
      </c>
      <c r="I115" s="21"/>
      <c r="J115" s="22"/>
      <c r="K115" s="23">
        <f t="shared" si="17"/>
        <v>0</v>
      </c>
      <c r="L115" s="21">
        <f t="shared" si="18"/>
        <v>0</v>
      </c>
      <c r="M115" s="21">
        <f t="shared" si="19"/>
        <v>0</v>
      </c>
      <c r="N115" s="21">
        <f t="shared" si="20"/>
        <v>0</v>
      </c>
    </row>
    <row r="116" spans="1:14">
      <c r="A116" s="25">
        <v>5</v>
      </c>
      <c r="B116" s="71" t="s">
        <v>149</v>
      </c>
      <c r="C116" s="25"/>
      <c r="D116" s="18" t="s">
        <v>17</v>
      </c>
      <c r="E116" s="72"/>
      <c r="F116" s="25" t="s">
        <v>146</v>
      </c>
      <c r="G116" s="18" t="s">
        <v>15</v>
      </c>
      <c r="H116" s="72">
        <v>50</v>
      </c>
      <c r="I116" s="21"/>
      <c r="J116" s="22"/>
      <c r="K116" s="23">
        <f t="shared" si="17"/>
        <v>0</v>
      </c>
      <c r="L116" s="21">
        <f t="shared" si="18"/>
        <v>0</v>
      </c>
      <c r="M116" s="21">
        <f t="shared" si="19"/>
        <v>0</v>
      </c>
      <c r="N116" s="21">
        <f t="shared" si="20"/>
        <v>0</v>
      </c>
    </row>
    <row r="117" spans="1:14">
      <c r="A117" s="25">
        <v>6</v>
      </c>
      <c r="B117" s="71" t="s">
        <v>150</v>
      </c>
      <c r="C117" s="25"/>
      <c r="D117" s="18" t="s">
        <v>17</v>
      </c>
      <c r="E117" s="72"/>
      <c r="F117" s="25" t="s">
        <v>146</v>
      </c>
      <c r="G117" s="18" t="s">
        <v>15</v>
      </c>
      <c r="H117" s="72">
        <v>20</v>
      </c>
      <c r="I117" s="21"/>
      <c r="J117" s="22"/>
      <c r="K117" s="23">
        <f t="shared" si="17"/>
        <v>0</v>
      </c>
      <c r="L117" s="21">
        <f t="shared" si="18"/>
        <v>0</v>
      </c>
      <c r="M117" s="21">
        <f t="shared" si="19"/>
        <v>0</v>
      </c>
      <c r="N117" s="21">
        <f t="shared" si="20"/>
        <v>0</v>
      </c>
    </row>
    <row r="118" spans="1:14">
      <c r="A118" s="25">
        <v>7</v>
      </c>
      <c r="B118" s="71" t="s">
        <v>151</v>
      </c>
      <c r="C118" s="25"/>
      <c r="D118" s="18" t="s">
        <v>17</v>
      </c>
      <c r="E118" s="72"/>
      <c r="F118" s="25" t="s">
        <v>152</v>
      </c>
      <c r="G118" s="18" t="s">
        <v>15</v>
      </c>
      <c r="H118" s="72">
        <v>12</v>
      </c>
      <c r="I118" s="21"/>
      <c r="J118" s="22"/>
      <c r="K118" s="23">
        <f t="shared" si="17"/>
        <v>0</v>
      </c>
      <c r="L118" s="21">
        <f t="shared" si="18"/>
        <v>0</v>
      </c>
      <c r="M118" s="21">
        <f t="shared" si="19"/>
        <v>0</v>
      </c>
      <c r="N118" s="21">
        <f t="shared" si="20"/>
        <v>0</v>
      </c>
    </row>
    <row r="119" spans="1:14">
      <c r="A119" s="25">
        <v>8</v>
      </c>
      <c r="B119" s="71" t="s">
        <v>153</v>
      </c>
      <c r="C119" s="25"/>
      <c r="D119" s="18" t="s">
        <v>17</v>
      </c>
      <c r="E119" s="18"/>
      <c r="F119" s="25" t="s">
        <v>146</v>
      </c>
      <c r="G119" s="18" t="s">
        <v>15</v>
      </c>
      <c r="H119" s="18">
        <v>10</v>
      </c>
      <c r="I119" s="21"/>
      <c r="J119" s="22"/>
      <c r="K119" s="23">
        <f t="shared" si="17"/>
        <v>0</v>
      </c>
      <c r="L119" s="21">
        <f t="shared" si="18"/>
        <v>0</v>
      </c>
      <c r="M119" s="21">
        <f t="shared" si="19"/>
        <v>0</v>
      </c>
      <c r="N119" s="21">
        <f t="shared" si="20"/>
        <v>0</v>
      </c>
    </row>
    <row r="120" spans="1:14">
      <c r="A120" s="25">
        <v>9</v>
      </c>
      <c r="B120" s="71" t="s">
        <v>154</v>
      </c>
      <c r="C120" s="25"/>
      <c r="D120" s="18" t="s">
        <v>17</v>
      </c>
      <c r="E120" s="18"/>
      <c r="F120" s="25" t="s">
        <v>144</v>
      </c>
      <c r="G120" s="18" t="s">
        <v>15</v>
      </c>
      <c r="H120" s="18">
        <v>80</v>
      </c>
      <c r="I120" s="21"/>
      <c r="J120" s="22"/>
      <c r="K120" s="23">
        <f t="shared" si="17"/>
        <v>0</v>
      </c>
      <c r="L120" s="21">
        <f t="shared" si="18"/>
        <v>0</v>
      </c>
      <c r="M120" s="21">
        <f t="shared" si="19"/>
        <v>0</v>
      </c>
      <c r="N120" s="21">
        <f t="shared" si="20"/>
        <v>0</v>
      </c>
    </row>
    <row r="121" spans="1:14">
      <c r="A121" s="25">
        <v>10</v>
      </c>
      <c r="B121" s="71" t="s">
        <v>155</v>
      </c>
      <c r="C121" s="25"/>
      <c r="D121" s="18" t="s">
        <v>17</v>
      </c>
      <c r="E121" s="18"/>
      <c r="F121" s="25" t="s">
        <v>152</v>
      </c>
      <c r="G121" s="18" t="s">
        <v>119</v>
      </c>
      <c r="H121" s="18">
        <v>2500</v>
      </c>
      <c r="I121" s="21"/>
      <c r="J121" s="22"/>
      <c r="K121" s="23">
        <f t="shared" si="17"/>
        <v>0</v>
      </c>
      <c r="L121" s="21">
        <f t="shared" si="18"/>
        <v>0</v>
      </c>
      <c r="M121" s="21">
        <f t="shared" si="19"/>
        <v>0</v>
      </c>
      <c r="N121" s="21">
        <f t="shared" si="20"/>
        <v>0</v>
      </c>
    </row>
    <row r="122" spans="1:14">
      <c r="A122" s="25">
        <v>11</v>
      </c>
      <c r="B122" s="71" t="s">
        <v>156</v>
      </c>
      <c r="C122" s="25"/>
      <c r="D122" s="18" t="s">
        <v>17</v>
      </c>
      <c r="E122" s="72"/>
      <c r="F122" s="25" t="s">
        <v>144</v>
      </c>
      <c r="G122" s="18" t="s">
        <v>15</v>
      </c>
      <c r="H122" s="72">
        <v>20</v>
      </c>
      <c r="I122" s="21"/>
      <c r="J122" s="22"/>
      <c r="K122" s="23">
        <f t="shared" si="17"/>
        <v>0</v>
      </c>
      <c r="L122" s="21">
        <f t="shared" si="18"/>
        <v>0</v>
      </c>
      <c r="M122" s="21">
        <f t="shared" si="19"/>
        <v>0</v>
      </c>
      <c r="N122" s="21">
        <f t="shared" si="20"/>
        <v>0</v>
      </c>
    </row>
    <row r="123" spans="1:14">
      <c r="A123" s="25">
        <v>12</v>
      </c>
      <c r="B123" s="71" t="s">
        <v>157</v>
      </c>
      <c r="C123" s="25"/>
      <c r="D123" s="18" t="s">
        <v>17</v>
      </c>
      <c r="E123" s="72"/>
      <c r="F123" s="25" t="s">
        <v>146</v>
      </c>
      <c r="G123" s="18" t="s">
        <v>15</v>
      </c>
      <c r="H123" s="72">
        <v>2</v>
      </c>
      <c r="I123" s="21"/>
      <c r="J123" s="22"/>
      <c r="K123" s="23">
        <f t="shared" si="17"/>
        <v>0</v>
      </c>
      <c r="L123" s="21">
        <f t="shared" si="18"/>
        <v>0</v>
      </c>
      <c r="M123" s="21">
        <f t="shared" si="19"/>
        <v>0</v>
      </c>
      <c r="N123" s="21">
        <f t="shared" si="20"/>
        <v>0</v>
      </c>
    </row>
    <row r="124" spans="1:14">
      <c r="A124" s="25">
        <v>13</v>
      </c>
      <c r="B124" s="71" t="s">
        <v>158</v>
      </c>
      <c r="C124" s="25"/>
      <c r="D124" s="18" t="s">
        <v>17</v>
      </c>
      <c r="E124" s="72"/>
      <c r="F124" s="25" t="s">
        <v>146</v>
      </c>
      <c r="G124" s="18" t="s">
        <v>15</v>
      </c>
      <c r="H124" s="72">
        <v>80</v>
      </c>
      <c r="I124" s="21"/>
      <c r="J124" s="22"/>
      <c r="K124" s="23">
        <f t="shared" si="17"/>
        <v>0</v>
      </c>
      <c r="L124" s="21">
        <f t="shared" si="18"/>
        <v>0</v>
      </c>
      <c r="M124" s="21">
        <f t="shared" si="19"/>
        <v>0</v>
      </c>
      <c r="N124" s="21">
        <f t="shared" si="20"/>
        <v>0</v>
      </c>
    </row>
    <row r="125" spans="1:14">
      <c r="A125" s="25">
        <v>14</v>
      </c>
      <c r="B125" s="71" t="s">
        <v>159</v>
      </c>
      <c r="C125" s="25"/>
      <c r="D125" s="18" t="s">
        <v>17</v>
      </c>
      <c r="E125" s="72"/>
      <c r="F125" s="25" t="s">
        <v>160</v>
      </c>
      <c r="G125" s="18" t="s">
        <v>15</v>
      </c>
      <c r="H125" s="72">
        <v>10</v>
      </c>
      <c r="I125" s="21"/>
      <c r="J125" s="22"/>
      <c r="K125" s="23">
        <f t="shared" si="17"/>
        <v>0</v>
      </c>
      <c r="L125" s="21">
        <f t="shared" si="18"/>
        <v>0</v>
      </c>
      <c r="M125" s="21">
        <f t="shared" si="19"/>
        <v>0</v>
      </c>
      <c r="N125" s="21">
        <f t="shared" si="20"/>
        <v>0</v>
      </c>
    </row>
    <row r="126" spans="1:14">
      <c r="A126" s="25">
        <v>15</v>
      </c>
      <c r="B126" s="71" t="s">
        <v>161</v>
      </c>
      <c r="C126" s="25"/>
      <c r="D126" s="18" t="s">
        <v>17</v>
      </c>
      <c r="E126" s="72"/>
      <c r="F126" s="25" t="s">
        <v>152</v>
      </c>
      <c r="G126" s="18" t="s">
        <v>15</v>
      </c>
      <c r="H126" s="72">
        <v>50</v>
      </c>
      <c r="I126" s="21"/>
      <c r="J126" s="22"/>
      <c r="K126" s="23">
        <f t="shared" si="17"/>
        <v>0</v>
      </c>
      <c r="L126" s="21">
        <f t="shared" si="18"/>
        <v>0</v>
      </c>
      <c r="M126" s="21">
        <f t="shared" si="19"/>
        <v>0</v>
      </c>
      <c r="N126" s="21">
        <f t="shared" si="20"/>
        <v>0</v>
      </c>
    </row>
    <row r="127" spans="1:14">
      <c r="A127" s="25">
        <v>16</v>
      </c>
      <c r="B127" s="71" t="s">
        <v>163</v>
      </c>
      <c r="C127" s="25"/>
      <c r="D127" s="18" t="s">
        <v>17</v>
      </c>
      <c r="E127" s="72"/>
      <c r="F127" s="25" t="s">
        <v>152</v>
      </c>
      <c r="G127" s="18" t="s">
        <v>15</v>
      </c>
      <c r="H127" s="72">
        <v>80</v>
      </c>
      <c r="I127" s="21"/>
      <c r="J127" s="22"/>
      <c r="K127" s="23">
        <f t="shared" si="17"/>
        <v>0</v>
      </c>
      <c r="L127" s="21">
        <f t="shared" si="18"/>
        <v>0</v>
      </c>
      <c r="M127" s="21">
        <f t="shared" si="19"/>
        <v>0</v>
      </c>
      <c r="N127" s="21">
        <f t="shared" si="20"/>
        <v>0</v>
      </c>
    </row>
    <row r="128" spans="1:14">
      <c r="A128" s="25">
        <v>17</v>
      </c>
      <c r="B128" s="71" t="s">
        <v>164</v>
      </c>
      <c r="C128" s="25"/>
      <c r="D128" s="18" t="s">
        <v>17</v>
      </c>
      <c r="E128" s="72"/>
      <c r="F128" s="25" t="s">
        <v>144</v>
      </c>
      <c r="G128" s="18" t="s">
        <v>15</v>
      </c>
      <c r="H128" s="72">
        <v>150</v>
      </c>
      <c r="I128" s="21"/>
      <c r="J128" s="22"/>
      <c r="K128" s="23">
        <f t="shared" si="17"/>
        <v>0</v>
      </c>
      <c r="L128" s="21">
        <f t="shared" si="18"/>
        <v>0</v>
      </c>
      <c r="M128" s="21">
        <f t="shared" si="19"/>
        <v>0</v>
      </c>
      <c r="N128" s="21">
        <f t="shared" si="20"/>
        <v>0</v>
      </c>
    </row>
    <row r="129" spans="1:14">
      <c r="A129" s="25">
        <v>18</v>
      </c>
      <c r="B129" s="71" t="s">
        <v>165</v>
      </c>
      <c r="C129" s="25"/>
      <c r="D129" s="18" t="s">
        <v>17</v>
      </c>
      <c r="E129" s="72"/>
      <c r="F129" s="25" t="s">
        <v>162</v>
      </c>
      <c r="G129" s="18" t="s">
        <v>15</v>
      </c>
      <c r="H129" s="72">
        <v>270</v>
      </c>
      <c r="I129" s="21"/>
      <c r="J129" s="22"/>
      <c r="K129" s="23">
        <f t="shared" si="17"/>
        <v>0</v>
      </c>
      <c r="L129" s="21">
        <f t="shared" si="18"/>
        <v>0</v>
      </c>
      <c r="M129" s="21">
        <f t="shared" si="19"/>
        <v>0</v>
      </c>
      <c r="N129" s="21">
        <f t="shared" si="20"/>
        <v>0</v>
      </c>
    </row>
    <row r="130" spans="1:14" ht="25.5">
      <c r="A130" s="25">
        <v>19</v>
      </c>
      <c r="B130" s="71" t="s">
        <v>166</v>
      </c>
      <c r="C130" s="25"/>
      <c r="D130" s="18" t="s">
        <v>17</v>
      </c>
      <c r="E130" s="18"/>
      <c r="F130" s="25"/>
      <c r="G130" s="18" t="s">
        <v>167</v>
      </c>
      <c r="H130" s="18">
        <v>6000</v>
      </c>
      <c r="I130" s="21"/>
      <c r="J130" s="22"/>
      <c r="K130" s="23">
        <f t="shared" si="17"/>
        <v>0</v>
      </c>
      <c r="L130" s="21">
        <f t="shared" si="18"/>
        <v>0</v>
      </c>
      <c r="M130" s="21">
        <f t="shared" si="19"/>
        <v>0</v>
      </c>
      <c r="N130" s="21">
        <f t="shared" si="20"/>
        <v>0</v>
      </c>
    </row>
    <row r="131" spans="1:14">
      <c r="A131" s="25">
        <v>20</v>
      </c>
      <c r="B131" s="71" t="s">
        <v>168</v>
      </c>
      <c r="C131" s="25"/>
      <c r="D131" s="18" t="s">
        <v>17</v>
      </c>
      <c r="E131" s="72"/>
      <c r="F131" s="25" t="s">
        <v>160</v>
      </c>
      <c r="G131" s="18" t="s">
        <v>15</v>
      </c>
      <c r="H131" s="72">
        <v>8</v>
      </c>
      <c r="I131" s="21"/>
      <c r="J131" s="22"/>
      <c r="K131" s="23">
        <f t="shared" si="17"/>
        <v>0</v>
      </c>
      <c r="L131" s="21">
        <f t="shared" si="18"/>
        <v>0</v>
      </c>
      <c r="M131" s="21">
        <f t="shared" si="19"/>
        <v>0</v>
      </c>
      <c r="N131" s="21">
        <f t="shared" si="20"/>
        <v>0</v>
      </c>
    </row>
    <row r="132" spans="1:14">
      <c r="A132" s="25">
        <v>21</v>
      </c>
      <c r="B132" s="71" t="s">
        <v>439</v>
      </c>
      <c r="C132" s="25"/>
      <c r="D132" s="18" t="s">
        <v>17</v>
      </c>
      <c r="E132" s="72"/>
      <c r="F132" s="25" t="s">
        <v>146</v>
      </c>
      <c r="G132" s="18" t="s">
        <v>15</v>
      </c>
      <c r="H132" s="72">
        <v>20</v>
      </c>
      <c r="I132" s="21"/>
      <c r="J132" s="22"/>
      <c r="K132" s="23">
        <f t="shared" si="17"/>
        <v>0</v>
      </c>
      <c r="L132" s="21">
        <f t="shared" si="18"/>
        <v>0</v>
      </c>
      <c r="M132" s="21">
        <f t="shared" si="19"/>
        <v>0</v>
      </c>
      <c r="N132" s="21">
        <f t="shared" si="20"/>
        <v>0</v>
      </c>
    </row>
    <row r="133" spans="1:14">
      <c r="A133" s="25">
        <v>22</v>
      </c>
      <c r="B133" s="71" t="s">
        <v>169</v>
      </c>
      <c r="C133" s="25"/>
      <c r="D133" s="18" t="s">
        <v>17</v>
      </c>
      <c r="E133" s="72"/>
      <c r="F133" s="25" t="s">
        <v>146</v>
      </c>
      <c r="G133" s="18" t="s">
        <v>119</v>
      </c>
      <c r="H133" s="72">
        <v>2000</v>
      </c>
      <c r="I133" s="21"/>
      <c r="J133" s="22"/>
      <c r="K133" s="23">
        <f t="shared" si="17"/>
        <v>0</v>
      </c>
      <c r="L133" s="21">
        <f t="shared" si="18"/>
        <v>0</v>
      </c>
      <c r="M133" s="21">
        <f t="shared" si="19"/>
        <v>0</v>
      </c>
      <c r="N133" s="21">
        <f t="shared" si="20"/>
        <v>0</v>
      </c>
    </row>
    <row r="134" spans="1:14">
      <c r="A134" s="25">
        <v>23</v>
      </c>
      <c r="B134" s="71" t="s">
        <v>440</v>
      </c>
      <c r="C134" s="25"/>
      <c r="D134" s="18"/>
      <c r="E134" s="72"/>
      <c r="F134" s="25" t="s">
        <v>146</v>
      </c>
      <c r="G134" s="18" t="s">
        <v>119</v>
      </c>
      <c r="H134" s="72">
        <v>500</v>
      </c>
      <c r="I134" s="21"/>
      <c r="J134" s="22"/>
      <c r="K134" s="23">
        <f t="shared" si="17"/>
        <v>0</v>
      </c>
      <c r="L134" s="21">
        <f t="shared" si="18"/>
        <v>0</v>
      </c>
      <c r="M134" s="21">
        <f t="shared" si="19"/>
        <v>0</v>
      </c>
      <c r="N134" s="21">
        <f t="shared" si="20"/>
        <v>0</v>
      </c>
    </row>
    <row r="135" spans="1:14">
      <c r="A135" s="25">
        <v>23</v>
      </c>
      <c r="B135" s="71" t="s">
        <v>170</v>
      </c>
      <c r="C135" s="25"/>
      <c r="D135" s="18" t="s">
        <v>17</v>
      </c>
      <c r="E135" s="72"/>
      <c r="F135" s="25" t="s">
        <v>160</v>
      </c>
      <c r="G135" s="18" t="s">
        <v>15</v>
      </c>
      <c r="H135" s="72">
        <v>80</v>
      </c>
      <c r="I135" s="21"/>
      <c r="J135" s="22"/>
      <c r="K135" s="23">
        <f t="shared" si="17"/>
        <v>0</v>
      </c>
      <c r="L135" s="21">
        <f t="shared" si="18"/>
        <v>0</v>
      </c>
      <c r="M135" s="21">
        <f t="shared" si="19"/>
        <v>0</v>
      </c>
      <c r="N135" s="21">
        <f t="shared" si="20"/>
        <v>0</v>
      </c>
    </row>
    <row r="136" spans="1:14">
      <c r="A136" s="25">
        <v>24</v>
      </c>
      <c r="B136" s="71" t="s">
        <v>171</v>
      </c>
      <c r="C136" s="25"/>
      <c r="D136" s="18" t="s">
        <v>17</v>
      </c>
      <c r="E136" s="72"/>
      <c r="F136" s="25" t="s">
        <v>144</v>
      </c>
      <c r="G136" s="18" t="s">
        <v>172</v>
      </c>
      <c r="H136" s="72">
        <v>20</v>
      </c>
      <c r="I136" s="21"/>
      <c r="J136" s="22"/>
      <c r="K136" s="23">
        <f t="shared" si="17"/>
        <v>0</v>
      </c>
      <c r="L136" s="21">
        <f t="shared" si="18"/>
        <v>0</v>
      </c>
      <c r="M136" s="21">
        <f t="shared" si="19"/>
        <v>0</v>
      </c>
      <c r="N136" s="21">
        <f t="shared" si="20"/>
        <v>0</v>
      </c>
    </row>
    <row r="137" spans="1:14">
      <c r="A137" s="25">
        <v>25</v>
      </c>
      <c r="B137" s="71" t="s">
        <v>173</v>
      </c>
      <c r="C137" s="25"/>
      <c r="D137" s="18" t="s">
        <v>17</v>
      </c>
      <c r="E137" s="72"/>
      <c r="F137" s="25" t="s">
        <v>146</v>
      </c>
      <c r="G137" s="18" t="s">
        <v>15</v>
      </c>
      <c r="H137" s="72">
        <v>40</v>
      </c>
      <c r="I137" s="21"/>
      <c r="J137" s="22"/>
      <c r="K137" s="23">
        <f t="shared" si="17"/>
        <v>0</v>
      </c>
      <c r="L137" s="21">
        <f t="shared" si="18"/>
        <v>0</v>
      </c>
      <c r="M137" s="21">
        <f t="shared" si="19"/>
        <v>0</v>
      </c>
      <c r="N137" s="21">
        <f t="shared" si="20"/>
        <v>0</v>
      </c>
    </row>
    <row r="138" spans="1:14">
      <c r="A138" s="25">
        <v>26</v>
      </c>
      <c r="B138" s="71" t="s">
        <v>174</v>
      </c>
      <c r="C138" s="25"/>
      <c r="D138" s="18" t="s">
        <v>17</v>
      </c>
      <c r="E138" s="18"/>
      <c r="F138" s="25" t="s">
        <v>162</v>
      </c>
      <c r="G138" s="18" t="s">
        <v>15</v>
      </c>
      <c r="H138" s="18">
        <v>40</v>
      </c>
      <c r="I138" s="21"/>
      <c r="J138" s="22"/>
      <c r="K138" s="23">
        <f t="shared" si="17"/>
        <v>0</v>
      </c>
      <c r="L138" s="21">
        <f t="shared" si="18"/>
        <v>0</v>
      </c>
      <c r="M138" s="21">
        <f t="shared" si="19"/>
        <v>0</v>
      </c>
      <c r="N138" s="21">
        <f t="shared" si="20"/>
        <v>0</v>
      </c>
    </row>
    <row r="139" spans="1:14">
      <c r="A139" s="25">
        <v>27</v>
      </c>
      <c r="B139" s="71" t="s">
        <v>175</v>
      </c>
      <c r="C139" s="25"/>
      <c r="D139" s="18" t="s">
        <v>17</v>
      </c>
      <c r="E139" s="72"/>
      <c r="F139" s="25" t="s">
        <v>162</v>
      </c>
      <c r="G139" s="18" t="s">
        <v>15</v>
      </c>
      <c r="H139" s="72">
        <v>2</v>
      </c>
      <c r="I139" s="21"/>
      <c r="J139" s="22"/>
      <c r="K139" s="23">
        <f t="shared" si="17"/>
        <v>0</v>
      </c>
      <c r="L139" s="21">
        <f t="shared" si="18"/>
        <v>0</v>
      </c>
      <c r="M139" s="21">
        <f t="shared" si="19"/>
        <v>0</v>
      </c>
      <c r="N139" s="21">
        <f t="shared" si="20"/>
        <v>0</v>
      </c>
    </row>
    <row r="140" spans="1:14">
      <c r="A140" s="25">
        <v>28</v>
      </c>
      <c r="B140" s="71" t="s">
        <v>176</v>
      </c>
      <c r="C140" s="25"/>
      <c r="D140" s="18" t="s">
        <v>17</v>
      </c>
      <c r="E140" s="18"/>
      <c r="F140" s="25"/>
      <c r="G140" s="18" t="s">
        <v>119</v>
      </c>
      <c r="H140" s="18">
        <v>500</v>
      </c>
      <c r="I140" s="21"/>
      <c r="J140" s="22"/>
      <c r="K140" s="23">
        <f t="shared" si="17"/>
        <v>0</v>
      </c>
      <c r="L140" s="21">
        <f t="shared" si="18"/>
        <v>0</v>
      </c>
      <c r="M140" s="21">
        <f t="shared" si="19"/>
        <v>0</v>
      </c>
      <c r="N140" s="21">
        <f t="shared" si="20"/>
        <v>0</v>
      </c>
    </row>
    <row r="141" spans="1:14">
      <c r="A141" s="25">
        <v>29</v>
      </c>
      <c r="B141" s="71" t="s">
        <v>177</v>
      </c>
      <c r="C141" s="25"/>
      <c r="D141" s="18" t="s">
        <v>17</v>
      </c>
      <c r="E141" s="72"/>
      <c r="F141" s="25" t="s">
        <v>162</v>
      </c>
      <c r="G141" s="18" t="s">
        <v>15</v>
      </c>
      <c r="H141" s="72">
        <v>15</v>
      </c>
      <c r="I141" s="21"/>
      <c r="J141" s="22"/>
      <c r="K141" s="23">
        <f t="shared" si="17"/>
        <v>0</v>
      </c>
      <c r="L141" s="21">
        <f t="shared" si="18"/>
        <v>0</v>
      </c>
      <c r="M141" s="21">
        <f t="shared" si="19"/>
        <v>0</v>
      </c>
      <c r="N141" s="21">
        <f t="shared" si="20"/>
        <v>0</v>
      </c>
    </row>
    <row r="142" spans="1:14">
      <c r="A142" s="25">
        <v>30</v>
      </c>
      <c r="B142" s="71" t="s">
        <v>178</v>
      </c>
      <c r="C142" s="25"/>
      <c r="D142" s="18" t="s">
        <v>17</v>
      </c>
      <c r="E142" s="18"/>
      <c r="F142" s="25" t="s">
        <v>162</v>
      </c>
      <c r="G142" s="18" t="s">
        <v>15</v>
      </c>
      <c r="H142" s="18">
        <v>10</v>
      </c>
      <c r="I142" s="21"/>
      <c r="J142" s="22"/>
      <c r="K142" s="23">
        <f t="shared" si="17"/>
        <v>0</v>
      </c>
      <c r="L142" s="21">
        <f t="shared" si="18"/>
        <v>0</v>
      </c>
      <c r="M142" s="21">
        <f t="shared" si="19"/>
        <v>0</v>
      </c>
      <c r="N142" s="21">
        <f t="shared" si="20"/>
        <v>0</v>
      </c>
    </row>
    <row r="143" spans="1:14">
      <c r="A143" s="25">
        <v>31</v>
      </c>
      <c r="B143" s="71" t="s">
        <v>179</v>
      </c>
      <c r="C143" s="25"/>
      <c r="D143" s="18" t="s">
        <v>17</v>
      </c>
      <c r="E143" s="18"/>
      <c r="F143" s="25" t="s">
        <v>144</v>
      </c>
      <c r="G143" s="18" t="s">
        <v>15</v>
      </c>
      <c r="H143" s="18">
        <v>1</v>
      </c>
      <c r="I143" s="21"/>
      <c r="J143" s="22"/>
      <c r="K143" s="23">
        <f t="shared" si="17"/>
        <v>0</v>
      </c>
      <c r="L143" s="21">
        <f t="shared" si="18"/>
        <v>0</v>
      </c>
      <c r="M143" s="21">
        <f t="shared" si="19"/>
        <v>0</v>
      </c>
      <c r="N143" s="21">
        <f t="shared" si="20"/>
        <v>0</v>
      </c>
    </row>
    <row r="144" spans="1:14">
      <c r="A144" s="25">
        <v>32</v>
      </c>
      <c r="B144" s="71" t="s">
        <v>180</v>
      </c>
      <c r="C144" s="25"/>
      <c r="D144" s="18" t="s">
        <v>17</v>
      </c>
      <c r="E144" s="18"/>
      <c r="F144" s="25" t="s">
        <v>144</v>
      </c>
      <c r="G144" s="18" t="s">
        <v>15</v>
      </c>
      <c r="H144" s="18">
        <v>1</v>
      </c>
      <c r="I144" s="21"/>
      <c r="J144" s="22"/>
      <c r="K144" s="23">
        <f t="shared" si="17"/>
        <v>0</v>
      </c>
      <c r="L144" s="21">
        <f t="shared" si="18"/>
        <v>0</v>
      </c>
      <c r="M144" s="21">
        <f t="shared" si="19"/>
        <v>0</v>
      </c>
      <c r="N144" s="21">
        <f t="shared" si="20"/>
        <v>0</v>
      </c>
    </row>
    <row r="145" spans="1:14">
      <c r="A145" s="25">
        <v>33</v>
      </c>
      <c r="B145" s="71" t="s">
        <v>181</v>
      </c>
      <c r="C145" s="25"/>
      <c r="D145" s="18" t="s">
        <v>17</v>
      </c>
      <c r="E145" s="72"/>
      <c r="F145" s="25"/>
      <c r="G145" s="18" t="s">
        <v>167</v>
      </c>
      <c r="H145" s="72">
        <v>9000</v>
      </c>
      <c r="I145" s="21"/>
      <c r="J145" s="22"/>
      <c r="K145" s="23">
        <f t="shared" si="17"/>
        <v>0</v>
      </c>
      <c r="L145" s="21">
        <f t="shared" si="18"/>
        <v>0</v>
      </c>
      <c r="M145" s="21">
        <f t="shared" si="19"/>
        <v>0</v>
      </c>
      <c r="N145" s="21">
        <f t="shared" si="20"/>
        <v>0</v>
      </c>
    </row>
    <row r="146" spans="1:14">
      <c r="A146" s="25">
        <v>34</v>
      </c>
      <c r="B146" s="71" t="s">
        <v>182</v>
      </c>
      <c r="C146" s="25"/>
      <c r="D146" s="18" t="s">
        <v>17</v>
      </c>
      <c r="E146" s="72"/>
      <c r="F146" s="25"/>
      <c r="G146" s="18" t="s">
        <v>119</v>
      </c>
      <c r="H146" s="72">
        <v>50</v>
      </c>
      <c r="I146" s="21"/>
      <c r="J146" s="22"/>
      <c r="K146" s="23">
        <f t="shared" si="17"/>
        <v>0</v>
      </c>
      <c r="L146" s="21">
        <f t="shared" si="18"/>
        <v>0</v>
      </c>
      <c r="M146" s="21">
        <f t="shared" si="19"/>
        <v>0</v>
      </c>
      <c r="N146" s="21">
        <f t="shared" si="20"/>
        <v>0</v>
      </c>
    </row>
    <row r="147" spans="1:14" ht="25.5">
      <c r="A147" s="25">
        <v>35</v>
      </c>
      <c r="B147" s="71" t="s">
        <v>441</v>
      </c>
      <c r="C147" s="25"/>
      <c r="D147" s="18" t="s">
        <v>17</v>
      </c>
      <c r="E147" s="72"/>
      <c r="F147" s="25" t="s">
        <v>152</v>
      </c>
      <c r="G147" s="18" t="s">
        <v>119</v>
      </c>
      <c r="H147" s="72">
        <v>10000</v>
      </c>
      <c r="I147" s="21"/>
      <c r="J147" s="22"/>
      <c r="K147" s="23">
        <f t="shared" si="17"/>
        <v>0</v>
      </c>
      <c r="L147" s="21">
        <f t="shared" si="18"/>
        <v>0</v>
      </c>
      <c r="M147" s="21">
        <f t="shared" si="19"/>
        <v>0</v>
      </c>
      <c r="N147" s="21">
        <f t="shared" si="20"/>
        <v>0</v>
      </c>
    </row>
    <row r="148" spans="1:14">
      <c r="A148" s="25">
        <v>36</v>
      </c>
      <c r="B148" s="71" t="s">
        <v>183</v>
      </c>
      <c r="C148" s="25"/>
      <c r="D148" s="18" t="s">
        <v>17</v>
      </c>
      <c r="E148" s="72"/>
      <c r="F148" s="25"/>
      <c r="G148" s="18" t="s">
        <v>119</v>
      </c>
      <c r="H148" s="72">
        <v>18000</v>
      </c>
      <c r="I148" s="21"/>
      <c r="J148" s="22"/>
      <c r="K148" s="23">
        <f t="shared" si="17"/>
        <v>0</v>
      </c>
      <c r="L148" s="21">
        <f t="shared" si="18"/>
        <v>0</v>
      </c>
      <c r="M148" s="21">
        <f t="shared" si="19"/>
        <v>0</v>
      </c>
      <c r="N148" s="21">
        <f t="shared" si="20"/>
        <v>0</v>
      </c>
    </row>
    <row r="149" spans="1:14">
      <c r="A149" s="25">
        <v>37</v>
      </c>
      <c r="B149" s="71" t="s">
        <v>475</v>
      </c>
      <c r="C149" s="25"/>
      <c r="D149" s="18" t="s">
        <v>17</v>
      </c>
      <c r="E149" s="72"/>
      <c r="F149" s="25"/>
      <c r="G149" s="18" t="s">
        <v>119</v>
      </c>
      <c r="H149" s="72">
        <v>9000</v>
      </c>
      <c r="I149" s="21"/>
      <c r="J149" s="22"/>
      <c r="K149" s="23">
        <f t="shared" si="17"/>
        <v>0</v>
      </c>
      <c r="L149" s="21">
        <f t="shared" si="18"/>
        <v>0</v>
      </c>
      <c r="M149" s="21">
        <f t="shared" si="19"/>
        <v>0</v>
      </c>
      <c r="N149" s="21">
        <f t="shared" si="20"/>
        <v>0</v>
      </c>
    </row>
    <row r="150" spans="1:14">
      <c r="A150" s="25">
        <v>38</v>
      </c>
      <c r="B150" s="71" t="s">
        <v>184</v>
      </c>
      <c r="C150" s="25"/>
      <c r="D150" s="18" t="s">
        <v>17</v>
      </c>
      <c r="E150" s="18"/>
      <c r="F150" s="25"/>
      <c r="G150" s="18" t="s">
        <v>167</v>
      </c>
      <c r="H150" s="18">
        <v>20000</v>
      </c>
      <c r="I150" s="21"/>
      <c r="J150" s="22"/>
      <c r="K150" s="23">
        <f t="shared" si="17"/>
        <v>0</v>
      </c>
      <c r="L150" s="21">
        <f t="shared" si="18"/>
        <v>0</v>
      </c>
      <c r="M150" s="21">
        <f t="shared" si="19"/>
        <v>0</v>
      </c>
      <c r="N150" s="21">
        <f t="shared" si="20"/>
        <v>0</v>
      </c>
    </row>
    <row r="151" spans="1:14">
      <c r="A151" s="25">
        <v>39</v>
      </c>
      <c r="B151" s="71" t="s">
        <v>185</v>
      </c>
      <c r="C151" s="25"/>
      <c r="D151" s="18" t="s">
        <v>17</v>
      </c>
      <c r="E151" s="18"/>
      <c r="F151" s="25"/>
      <c r="G151" s="18" t="s">
        <v>167</v>
      </c>
      <c r="H151" s="18">
        <v>500</v>
      </c>
      <c r="I151" s="21"/>
      <c r="J151" s="22"/>
      <c r="K151" s="23">
        <f t="shared" si="17"/>
        <v>0</v>
      </c>
      <c r="L151" s="21">
        <f t="shared" si="18"/>
        <v>0</v>
      </c>
      <c r="M151" s="21">
        <f t="shared" si="19"/>
        <v>0</v>
      </c>
      <c r="N151" s="21">
        <f t="shared" si="20"/>
        <v>0</v>
      </c>
    </row>
    <row r="152" spans="1:14">
      <c r="A152" s="25">
        <v>40</v>
      </c>
      <c r="B152" s="71" t="s">
        <v>186</v>
      </c>
      <c r="C152" s="25"/>
      <c r="D152" s="18" t="s">
        <v>17</v>
      </c>
      <c r="E152" s="18"/>
      <c r="F152" s="25" t="s">
        <v>187</v>
      </c>
      <c r="G152" s="18" t="s">
        <v>15</v>
      </c>
      <c r="H152" s="18">
        <v>4</v>
      </c>
      <c r="I152" s="21"/>
      <c r="J152" s="22"/>
      <c r="K152" s="23">
        <f t="shared" si="17"/>
        <v>0</v>
      </c>
      <c r="L152" s="21">
        <f t="shared" si="18"/>
        <v>0</v>
      </c>
      <c r="M152" s="21">
        <f t="shared" si="19"/>
        <v>0</v>
      </c>
      <c r="N152" s="21">
        <f t="shared" si="20"/>
        <v>0</v>
      </c>
    </row>
    <row r="153" spans="1:14">
      <c r="A153" s="25">
        <v>41</v>
      </c>
      <c r="B153" s="71" t="s">
        <v>188</v>
      </c>
      <c r="C153" s="25"/>
      <c r="D153" s="18" t="s">
        <v>17</v>
      </c>
      <c r="E153" s="18"/>
      <c r="F153" s="25" t="s">
        <v>189</v>
      </c>
      <c r="G153" s="18" t="s">
        <v>15</v>
      </c>
      <c r="H153" s="18">
        <v>5</v>
      </c>
      <c r="I153" s="21"/>
      <c r="J153" s="22"/>
      <c r="K153" s="23">
        <f t="shared" si="17"/>
        <v>0</v>
      </c>
      <c r="L153" s="21">
        <f t="shared" si="18"/>
        <v>0</v>
      </c>
      <c r="M153" s="21">
        <f t="shared" si="19"/>
        <v>0</v>
      </c>
      <c r="N153" s="21">
        <f t="shared" si="20"/>
        <v>0</v>
      </c>
    </row>
    <row r="154" spans="1:14">
      <c r="A154" s="25">
        <v>42</v>
      </c>
      <c r="B154" s="71" t="s">
        <v>190</v>
      </c>
      <c r="C154" s="25"/>
      <c r="D154" s="18" t="s">
        <v>17</v>
      </c>
      <c r="E154" s="18"/>
      <c r="F154" s="25" t="s">
        <v>189</v>
      </c>
      <c r="G154" s="18" t="s">
        <v>15</v>
      </c>
      <c r="H154" s="18">
        <v>10</v>
      </c>
      <c r="I154" s="21"/>
      <c r="J154" s="22"/>
      <c r="K154" s="23">
        <f t="shared" si="17"/>
        <v>0</v>
      </c>
      <c r="L154" s="21">
        <f t="shared" si="18"/>
        <v>0</v>
      </c>
      <c r="M154" s="21">
        <f t="shared" si="19"/>
        <v>0</v>
      </c>
      <c r="N154" s="21">
        <f t="shared" si="20"/>
        <v>0</v>
      </c>
    </row>
    <row r="155" spans="1:14">
      <c r="A155" s="25">
        <v>43</v>
      </c>
      <c r="B155" s="71" t="s">
        <v>191</v>
      </c>
      <c r="C155" s="25"/>
      <c r="D155" s="18" t="s">
        <v>17</v>
      </c>
      <c r="E155" s="72"/>
      <c r="F155" s="25"/>
      <c r="G155" s="18" t="s">
        <v>119</v>
      </c>
      <c r="H155" s="72">
        <v>300</v>
      </c>
      <c r="I155" s="21"/>
      <c r="J155" s="22"/>
      <c r="K155" s="23">
        <f t="shared" si="17"/>
        <v>0</v>
      </c>
      <c r="L155" s="21">
        <f t="shared" si="18"/>
        <v>0</v>
      </c>
      <c r="M155" s="21">
        <f t="shared" si="19"/>
        <v>0</v>
      </c>
      <c r="N155" s="21">
        <f t="shared" si="20"/>
        <v>0</v>
      </c>
    </row>
    <row r="156" spans="1:14">
      <c r="A156" s="25">
        <v>44</v>
      </c>
      <c r="B156" s="71" t="s">
        <v>192</v>
      </c>
      <c r="C156" s="25"/>
      <c r="D156" s="18" t="s">
        <v>17</v>
      </c>
      <c r="E156" s="72"/>
      <c r="F156" s="25"/>
      <c r="G156" s="18" t="s">
        <v>119</v>
      </c>
      <c r="H156" s="72">
        <v>10000</v>
      </c>
      <c r="I156" s="21"/>
      <c r="J156" s="22"/>
      <c r="K156" s="23">
        <f t="shared" si="17"/>
        <v>0</v>
      </c>
      <c r="L156" s="21">
        <f t="shared" si="18"/>
        <v>0</v>
      </c>
      <c r="M156" s="21">
        <f t="shared" si="19"/>
        <v>0</v>
      </c>
      <c r="N156" s="21">
        <f t="shared" si="20"/>
        <v>0</v>
      </c>
    </row>
    <row r="157" spans="1:14" ht="25.5">
      <c r="A157" s="25">
        <v>45</v>
      </c>
      <c r="B157" s="71" t="s">
        <v>193</v>
      </c>
      <c r="C157" s="25"/>
      <c r="D157" s="18" t="s">
        <v>17</v>
      </c>
      <c r="E157" s="72"/>
      <c r="F157" s="25"/>
      <c r="G157" s="18" t="s">
        <v>119</v>
      </c>
      <c r="H157" s="72">
        <v>1000</v>
      </c>
      <c r="I157" s="21"/>
      <c r="J157" s="22"/>
      <c r="K157" s="23">
        <f t="shared" si="17"/>
        <v>0</v>
      </c>
      <c r="L157" s="21">
        <f t="shared" si="18"/>
        <v>0</v>
      </c>
      <c r="M157" s="21">
        <f t="shared" si="19"/>
        <v>0</v>
      </c>
      <c r="N157" s="21">
        <f t="shared" si="20"/>
        <v>0</v>
      </c>
    </row>
    <row r="158" spans="1:14">
      <c r="A158" s="25">
        <v>46</v>
      </c>
      <c r="B158" s="71" t="s">
        <v>194</v>
      </c>
      <c r="C158" s="25"/>
      <c r="D158" s="18" t="s">
        <v>17</v>
      </c>
      <c r="E158" s="72"/>
      <c r="F158" s="25" t="s">
        <v>195</v>
      </c>
      <c r="G158" s="18" t="s">
        <v>196</v>
      </c>
      <c r="H158" s="72">
        <v>4</v>
      </c>
      <c r="I158" s="21"/>
      <c r="J158" s="22"/>
      <c r="K158" s="23">
        <f t="shared" si="17"/>
        <v>0</v>
      </c>
      <c r="L158" s="21">
        <f t="shared" si="18"/>
        <v>0</v>
      </c>
      <c r="M158" s="21">
        <f t="shared" si="19"/>
        <v>0</v>
      </c>
      <c r="N158" s="21">
        <f t="shared" si="20"/>
        <v>0</v>
      </c>
    </row>
    <row r="159" spans="1:14">
      <c r="A159" s="25"/>
      <c r="B159" s="71" t="s">
        <v>442</v>
      </c>
      <c r="C159" s="25"/>
      <c r="D159" s="18"/>
      <c r="E159" s="72"/>
      <c r="F159" s="25" t="s">
        <v>160</v>
      </c>
      <c r="G159" s="18" t="s">
        <v>196</v>
      </c>
      <c r="H159" s="72">
        <v>4</v>
      </c>
      <c r="I159" s="21"/>
      <c r="J159" s="22"/>
      <c r="K159" s="23">
        <f t="shared" si="17"/>
        <v>0</v>
      </c>
      <c r="L159" s="21">
        <f t="shared" si="18"/>
        <v>0</v>
      </c>
      <c r="M159" s="21">
        <f t="shared" si="19"/>
        <v>0</v>
      </c>
      <c r="N159" s="21">
        <f t="shared" si="20"/>
        <v>0</v>
      </c>
    </row>
    <row r="160" spans="1:14">
      <c r="A160" s="25"/>
      <c r="B160" s="71" t="s">
        <v>443</v>
      </c>
      <c r="C160" s="25"/>
      <c r="D160" s="18"/>
      <c r="E160" s="72"/>
      <c r="F160" s="25"/>
      <c r="G160" s="18" t="s">
        <v>119</v>
      </c>
      <c r="H160" s="72">
        <v>20</v>
      </c>
      <c r="I160" s="21"/>
      <c r="J160" s="22"/>
      <c r="K160" s="23">
        <f t="shared" si="17"/>
        <v>0</v>
      </c>
      <c r="L160" s="21">
        <f t="shared" si="18"/>
        <v>0</v>
      </c>
      <c r="M160" s="21">
        <f t="shared" si="19"/>
        <v>0</v>
      </c>
      <c r="N160" s="21">
        <f t="shared" si="20"/>
        <v>0</v>
      </c>
    </row>
    <row r="161" spans="1:14">
      <c r="A161" s="25">
        <v>47</v>
      </c>
      <c r="B161" s="71" t="s">
        <v>197</v>
      </c>
      <c r="C161" s="25"/>
      <c r="D161" s="18" t="s">
        <v>17</v>
      </c>
      <c r="E161" s="72"/>
      <c r="F161" s="25" t="s">
        <v>146</v>
      </c>
      <c r="G161" s="18" t="s">
        <v>196</v>
      </c>
      <c r="H161" s="72">
        <v>4</v>
      </c>
      <c r="I161" s="21"/>
      <c r="J161" s="22"/>
      <c r="K161" s="23">
        <f t="shared" si="17"/>
        <v>0</v>
      </c>
      <c r="L161" s="21">
        <f t="shared" si="18"/>
        <v>0</v>
      </c>
      <c r="M161" s="21">
        <f t="shared" si="19"/>
        <v>0</v>
      </c>
      <c r="N161" s="21">
        <f t="shared" si="20"/>
        <v>0</v>
      </c>
    </row>
    <row r="162" spans="1:14">
      <c r="A162" s="25">
        <v>48</v>
      </c>
      <c r="B162" s="71" t="s">
        <v>198</v>
      </c>
      <c r="C162" s="25"/>
      <c r="D162" s="18" t="s">
        <v>17</v>
      </c>
      <c r="E162" s="72"/>
      <c r="F162" s="25"/>
      <c r="G162" s="18" t="s">
        <v>119</v>
      </c>
      <c r="H162" s="72">
        <v>1000</v>
      </c>
      <c r="I162" s="21"/>
      <c r="J162" s="22"/>
      <c r="K162" s="23">
        <f t="shared" si="17"/>
        <v>0</v>
      </c>
      <c r="L162" s="21">
        <f t="shared" si="18"/>
        <v>0</v>
      </c>
      <c r="M162" s="21">
        <f t="shared" si="19"/>
        <v>0</v>
      </c>
      <c r="N162" s="21">
        <f t="shared" si="20"/>
        <v>0</v>
      </c>
    </row>
    <row r="163" spans="1:14" ht="25.5">
      <c r="A163" s="28">
        <v>49</v>
      </c>
      <c r="B163" s="195" t="s">
        <v>199</v>
      </c>
      <c r="C163" s="28"/>
      <c r="D163" s="18" t="s">
        <v>17</v>
      </c>
      <c r="E163" s="72"/>
      <c r="F163" s="25" t="s">
        <v>200</v>
      </c>
      <c r="G163" s="18" t="s">
        <v>196</v>
      </c>
      <c r="H163" s="72">
        <v>1</v>
      </c>
      <c r="I163" s="21"/>
      <c r="J163" s="22"/>
      <c r="K163" s="23">
        <f t="shared" si="17"/>
        <v>0</v>
      </c>
      <c r="L163" s="21">
        <f t="shared" si="18"/>
        <v>0</v>
      </c>
      <c r="M163" s="21">
        <f t="shared" si="19"/>
        <v>0</v>
      </c>
      <c r="N163" s="21">
        <f t="shared" si="20"/>
        <v>0</v>
      </c>
    </row>
    <row r="164" spans="1:14">
      <c r="A164" s="25">
        <v>50</v>
      </c>
      <c r="B164" s="24" t="s">
        <v>201</v>
      </c>
      <c r="C164" s="25"/>
      <c r="D164" s="18" t="s">
        <v>17</v>
      </c>
      <c r="E164" s="72"/>
      <c r="F164" s="25"/>
      <c r="G164" s="18" t="s">
        <v>119</v>
      </c>
      <c r="H164" s="72">
        <v>50</v>
      </c>
      <c r="I164" s="21"/>
      <c r="J164" s="32"/>
      <c r="K164" s="23">
        <f t="shared" si="17"/>
        <v>0</v>
      </c>
      <c r="L164" s="21">
        <f t="shared" si="18"/>
        <v>0</v>
      </c>
      <c r="M164" s="21">
        <f t="shared" si="19"/>
        <v>0</v>
      </c>
      <c r="N164" s="21">
        <f t="shared" si="20"/>
        <v>0</v>
      </c>
    </row>
    <row r="165" spans="1:14">
      <c r="A165" s="73"/>
      <c r="B165" s="42" t="s">
        <v>202</v>
      </c>
      <c r="C165" s="35"/>
      <c r="D165" s="35"/>
      <c r="E165" s="37"/>
      <c r="F165" s="35"/>
      <c r="G165" s="35"/>
      <c r="H165" s="37"/>
      <c r="I165" s="39"/>
      <c r="J165" s="157"/>
      <c r="K165" s="202" t="s">
        <v>72</v>
      </c>
      <c r="L165" s="203">
        <f>SUM(L112:L164)</f>
        <v>0</v>
      </c>
      <c r="M165" s="203">
        <f>N165-L165</f>
        <v>0</v>
      </c>
      <c r="N165" s="203">
        <f>SUM(N112:N164)</f>
        <v>0</v>
      </c>
    </row>
    <row r="166" spans="1:14">
      <c r="B166" s="2" t="s">
        <v>203</v>
      </c>
      <c r="I166" s="327"/>
      <c r="L166" s="332"/>
      <c r="M166" s="332"/>
      <c r="N166" s="332"/>
    </row>
    <row r="167" spans="1:14" ht="38.25">
      <c r="A167" s="74"/>
      <c r="B167" s="2" t="s">
        <v>204</v>
      </c>
    </row>
    <row r="168" spans="1:14" ht="38.25">
      <c r="A168" s="74"/>
      <c r="B168" s="46" t="s">
        <v>61</v>
      </c>
    </row>
    <row r="169" spans="1:14">
      <c r="A169" s="74"/>
      <c r="B169" s="46"/>
    </row>
    <row r="170" spans="1:14" ht="15">
      <c r="A170" s="155" t="s">
        <v>523</v>
      </c>
      <c r="B170" s="154"/>
      <c r="C170" s="8"/>
    </row>
    <row r="171" spans="1:14" ht="38.25">
      <c r="A171" s="13" t="s">
        <v>0</v>
      </c>
      <c r="B171" s="13" t="s">
        <v>1</v>
      </c>
      <c r="C171" s="47" t="s">
        <v>2</v>
      </c>
      <c r="D171" s="12" t="s">
        <v>3</v>
      </c>
      <c r="E171" s="12" t="s">
        <v>4</v>
      </c>
      <c r="F171" s="13" t="s">
        <v>5</v>
      </c>
      <c r="G171" s="13" t="s">
        <v>6</v>
      </c>
      <c r="H171" s="13" t="s">
        <v>7</v>
      </c>
      <c r="I171" s="70" t="s">
        <v>8</v>
      </c>
      <c r="J171" s="15" t="s">
        <v>9</v>
      </c>
      <c r="K171" s="16" t="s">
        <v>62</v>
      </c>
      <c r="L171" s="17" t="s">
        <v>10</v>
      </c>
      <c r="M171" s="17" t="s">
        <v>63</v>
      </c>
      <c r="N171" s="16" t="s">
        <v>12</v>
      </c>
    </row>
    <row r="172" spans="1:14" ht="63.75">
      <c r="A172" s="25">
        <v>1</v>
      </c>
      <c r="B172" s="71" t="s">
        <v>444</v>
      </c>
      <c r="C172" s="75"/>
      <c r="D172" s="18" t="s">
        <v>497</v>
      </c>
      <c r="E172" s="72"/>
      <c r="F172" s="75" t="s">
        <v>206</v>
      </c>
      <c r="G172" s="18" t="s">
        <v>15</v>
      </c>
      <c r="H172" s="72">
        <v>40</v>
      </c>
      <c r="I172" s="21"/>
      <c r="J172" s="76"/>
      <c r="K172" s="69">
        <f>I172*J172+I172</f>
        <v>0</v>
      </c>
      <c r="L172" s="21">
        <f>H172*I172</f>
        <v>0</v>
      </c>
      <c r="M172" s="21">
        <f>N172-L172</f>
        <v>0</v>
      </c>
      <c r="N172" s="21">
        <f>H172*K172</f>
        <v>0</v>
      </c>
    </row>
    <row r="173" spans="1:14">
      <c r="A173" s="35"/>
      <c r="B173" s="42"/>
      <c r="C173" s="45"/>
      <c r="D173" s="33"/>
      <c r="E173" s="150"/>
      <c r="F173" s="45"/>
      <c r="G173" s="33"/>
      <c r="H173" s="150"/>
      <c r="I173" s="9"/>
      <c r="J173" s="151"/>
      <c r="K173" s="21" t="s">
        <v>72</v>
      </c>
      <c r="L173" s="334">
        <f>SUM(L172)</f>
        <v>0</v>
      </c>
      <c r="M173" s="156">
        <f>SUM(M172)</f>
        <v>0</v>
      </c>
      <c r="N173" s="156">
        <f>SUM(N172)</f>
        <v>0</v>
      </c>
    </row>
    <row r="174" spans="1:14">
      <c r="A174" s="35"/>
      <c r="B174" s="42"/>
      <c r="C174" s="45"/>
      <c r="D174" s="33"/>
      <c r="E174" s="150"/>
      <c r="F174" s="45"/>
      <c r="G174" s="33"/>
      <c r="H174" s="150"/>
      <c r="I174" s="327"/>
      <c r="J174" s="151"/>
      <c r="K174" s="9"/>
      <c r="L174" s="330"/>
      <c r="M174" s="330"/>
      <c r="N174" s="330"/>
    </row>
    <row r="175" spans="1:14">
      <c r="A175" s="35"/>
      <c r="B175" s="42"/>
      <c r="C175" s="45"/>
      <c r="D175" s="33"/>
      <c r="E175" s="150"/>
      <c r="F175" s="45"/>
      <c r="G175" s="33"/>
      <c r="H175" s="150"/>
      <c r="I175" s="9"/>
      <c r="J175" s="151"/>
    </row>
    <row r="176" spans="1:14" ht="15">
      <c r="A176" s="155" t="s">
        <v>496</v>
      </c>
      <c r="B176" s="154"/>
      <c r="C176" s="8"/>
    </row>
    <row r="177" spans="1:14" ht="38.25">
      <c r="A177" s="13" t="s">
        <v>0</v>
      </c>
      <c r="B177" s="13" t="s">
        <v>1</v>
      </c>
      <c r="C177" s="47" t="s">
        <v>2</v>
      </c>
      <c r="D177" s="12" t="s">
        <v>3</v>
      </c>
      <c r="E177" s="12" t="s">
        <v>4</v>
      </c>
      <c r="F177" s="13" t="s">
        <v>5</v>
      </c>
      <c r="G177" s="13" t="s">
        <v>6</v>
      </c>
      <c r="H177" s="13" t="s">
        <v>7</v>
      </c>
      <c r="I177" s="14" t="s">
        <v>8</v>
      </c>
      <c r="J177" s="49" t="s">
        <v>9</v>
      </c>
      <c r="K177" s="160" t="s">
        <v>62</v>
      </c>
      <c r="L177" s="161" t="s">
        <v>10</v>
      </c>
      <c r="M177" s="161" t="s">
        <v>63</v>
      </c>
      <c r="N177" s="162" t="s">
        <v>12</v>
      </c>
    </row>
    <row r="178" spans="1:14" ht="63.75">
      <c r="A178" s="25">
        <v>1</v>
      </c>
      <c r="B178" s="71" t="s">
        <v>205</v>
      </c>
      <c r="C178" s="75"/>
      <c r="D178" s="18" t="s">
        <v>497</v>
      </c>
      <c r="E178" s="72"/>
      <c r="F178" s="75" t="s">
        <v>206</v>
      </c>
      <c r="G178" s="18" t="s">
        <v>15</v>
      </c>
      <c r="H178" s="78">
        <v>5</v>
      </c>
      <c r="I178" s="158"/>
      <c r="J178" s="469"/>
      <c r="K178" s="158">
        <f>I178*J178+I178</f>
        <v>0</v>
      </c>
      <c r="L178" s="23">
        <f>H178*I178</f>
        <v>0</v>
      </c>
      <c r="M178" s="21">
        <f>N178-L178</f>
        <v>0</v>
      </c>
      <c r="N178" s="21">
        <f>H178*K178</f>
        <v>0</v>
      </c>
    </row>
    <row r="179" spans="1:14">
      <c r="A179" s="35"/>
      <c r="B179" s="42"/>
      <c r="C179" s="45"/>
      <c r="D179" s="33"/>
      <c r="E179" s="150"/>
      <c r="F179" s="45"/>
      <c r="G179" s="33"/>
      <c r="H179" s="150"/>
      <c r="I179" s="9"/>
      <c r="J179" s="151"/>
      <c r="K179" s="41" t="s">
        <v>72</v>
      </c>
      <c r="L179" s="334">
        <f>SUM(L178)</f>
        <v>0</v>
      </c>
      <c r="M179" s="156">
        <f>SUM(M178)</f>
        <v>0</v>
      </c>
      <c r="N179" s="156">
        <f>SUM(N178)</f>
        <v>0</v>
      </c>
    </row>
    <row r="180" spans="1:14">
      <c r="A180" s="35"/>
      <c r="B180" s="42"/>
      <c r="C180" s="45"/>
      <c r="D180" s="33"/>
      <c r="E180" s="150"/>
      <c r="F180" s="45"/>
      <c r="G180" s="33"/>
      <c r="H180" s="150"/>
      <c r="I180" s="327"/>
      <c r="J180" s="151"/>
      <c r="K180" s="9"/>
      <c r="L180" s="330"/>
      <c r="M180" s="330"/>
      <c r="N180" s="330"/>
    </row>
    <row r="181" spans="1:14">
      <c r="A181" s="35"/>
      <c r="B181" s="42"/>
      <c r="C181" s="45"/>
      <c r="D181" s="33"/>
      <c r="E181" s="150"/>
      <c r="F181" s="45"/>
      <c r="G181" s="33"/>
      <c r="H181" s="150"/>
      <c r="I181" s="9"/>
      <c r="J181" s="151"/>
      <c r="K181" s="9"/>
      <c r="L181" s="9"/>
      <c r="M181" s="9"/>
      <c r="N181" s="9"/>
    </row>
    <row r="182" spans="1:14">
      <c r="A182" s="35"/>
      <c r="B182" s="42"/>
      <c r="C182" s="45"/>
      <c r="D182" s="33"/>
      <c r="E182" s="150"/>
      <c r="F182" s="45"/>
      <c r="G182" s="33"/>
      <c r="H182" s="150"/>
      <c r="I182" s="9"/>
      <c r="J182" s="151"/>
      <c r="K182" s="9"/>
      <c r="L182" s="9"/>
      <c r="M182" s="9"/>
      <c r="N182" s="9"/>
    </row>
    <row r="183" spans="1:14">
      <c r="A183" s="35"/>
      <c r="B183" s="42"/>
      <c r="C183" s="45"/>
      <c r="D183" s="33"/>
      <c r="E183" s="150"/>
      <c r="F183" s="45"/>
      <c r="G183" s="33"/>
      <c r="H183" s="150"/>
      <c r="I183" s="9"/>
      <c r="J183" s="151"/>
      <c r="K183" s="9"/>
      <c r="L183" s="9"/>
      <c r="M183" s="9"/>
      <c r="N183" s="9"/>
    </row>
    <row r="184" spans="1:14">
      <c r="A184" s="35"/>
      <c r="B184" s="42"/>
      <c r="C184" s="45"/>
      <c r="D184" s="33"/>
      <c r="E184" s="150"/>
      <c r="F184" s="45"/>
      <c r="G184" s="33"/>
      <c r="H184" s="150"/>
      <c r="I184" s="9"/>
      <c r="J184" s="151"/>
      <c r="K184" s="9"/>
      <c r="L184" s="9"/>
      <c r="M184" s="9"/>
      <c r="N184" s="9"/>
    </row>
    <row r="185" spans="1:14" ht="15">
      <c r="A185" s="109" t="s">
        <v>454</v>
      </c>
      <c r="B185" s="154"/>
      <c r="C185" s="8"/>
      <c r="K185" s="9"/>
      <c r="L185" s="9"/>
      <c r="M185" s="9"/>
      <c r="N185" s="9"/>
    </row>
    <row r="186" spans="1:14" ht="38.25">
      <c r="A186" s="13" t="s">
        <v>0</v>
      </c>
      <c r="B186" s="13" t="s">
        <v>1</v>
      </c>
      <c r="C186" s="47" t="s">
        <v>2</v>
      </c>
      <c r="D186" s="12" t="s">
        <v>3</v>
      </c>
      <c r="E186" s="12" t="s">
        <v>207</v>
      </c>
      <c r="F186" s="13" t="s">
        <v>5</v>
      </c>
      <c r="G186" s="13" t="s">
        <v>208</v>
      </c>
      <c r="H186" s="13" t="s">
        <v>7</v>
      </c>
      <c r="I186" s="70" t="s">
        <v>8</v>
      </c>
      <c r="J186" s="337" t="s">
        <v>9</v>
      </c>
      <c r="K186" s="338" t="s">
        <v>62</v>
      </c>
      <c r="L186" s="339" t="s">
        <v>10</v>
      </c>
      <c r="M186" s="339" t="s">
        <v>63</v>
      </c>
      <c r="N186" s="338" t="s">
        <v>12</v>
      </c>
    </row>
    <row r="187" spans="1:14" ht="63.75">
      <c r="A187" s="75">
        <v>1</v>
      </c>
      <c r="B187" s="71" t="s">
        <v>209</v>
      </c>
      <c r="C187" s="75"/>
      <c r="D187" s="18" t="s">
        <v>497</v>
      </c>
      <c r="E187" s="72"/>
      <c r="F187" s="75" t="s">
        <v>152</v>
      </c>
      <c r="G187" s="18" t="s">
        <v>15</v>
      </c>
      <c r="H187" s="72">
        <v>75</v>
      </c>
      <c r="I187" s="21"/>
      <c r="J187" s="76"/>
      <c r="K187" s="69">
        <f t="shared" ref="K187:K193" si="21">I187*J187+I187</f>
        <v>0</v>
      </c>
      <c r="L187" s="21">
        <f t="shared" ref="L187:L193" si="22">H187*I187</f>
        <v>0</v>
      </c>
      <c r="M187" s="21">
        <f t="shared" ref="M187:M193" si="23">N187-L187</f>
        <v>0</v>
      </c>
      <c r="N187" s="21">
        <f t="shared" ref="N187:N193" si="24">H187*K187</f>
        <v>0</v>
      </c>
    </row>
    <row r="188" spans="1:14" ht="40.15" customHeight="1">
      <c r="A188" s="25">
        <v>2</v>
      </c>
      <c r="B188" s="71" t="s">
        <v>210</v>
      </c>
      <c r="C188" s="25"/>
      <c r="D188" s="18" t="s">
        <v>211</v>
      </c>
      <c r="E188" s="72"/>
      <c r="F188" s="25" t="s">
        <v>152</v>
      </c>
      <c r="G188" s="18" t="s">
        <v>15</v>
      </c>
      <c r="H188" s="72">
        <v>4</v>
      </c>
      <c r="I188" s="21"/>
      <c r="J188" s="22"/>
      <c r="K188" s="69">
        <f t="shared" si="21"/>
        <v>0</v>
      </c>
      <c r="L188" s="21">
        <f t="shared" si="22"/>
        <v>0</v>
      </c>
      <c r="M188" s="21">
        <f t="shared" si="23"/>
        <v>0</v>
      </c>
      <c r="N188" s="21">
        <f t="shared" si="24"/>
        <v>0</v>
      </c>
    </row>
    <row r="189" spans="1:14">
      <c r="A189" s="25">
        <v>3</v>
      </c>
      <c r="B189" s="71" t="s">
        <v>212</v>
      </c>
      <c r="C189" s="25"/>
      <c r="D189" s="18" t="s">
        <v>17</v>
      </c>
      <c r="E189" s="72"/>
      <c r="F189" s="25" t="s">
        <v>160</v>
      </c>
      <c r="G189" s="18" t="s">
        <v>15</v>
      </c>
      <c r="H189" s="72">
        <v>3</v>
      </c>
      <c r="I189" s="21"/>
      <c r="J189" s="22"/>
      <c r="K189" s="69">
        <f t="shared" si="21"/>
        <v>0</v>
      </c>
      <c r="L189" s="21">
        <f t="shared" si="22"/>
        <v>0</v>
      </c>
      <c r="M189" s="21">
        <f t="shared" si="23"/>
        <v>0</v>
      </c>
      <c r="N189" s="21">
        <f t="shared" si="24"/>
        <v>0</v>
      </c>
    </row>
    <row r="190" spans="1:14" ht="15" customHeight="1">
      <c r="A190" s="25">
        <v>4</v>
      </c>
      <c r="B190" s="71" t="s">
        <v>213</v>
      </c>
      <c r="C190" s="25"/>
      <c r="D190" s="18" t="s">
        <v>211</v>
      </c>
      <c r="E190" s="72"/>
      <c r="F190" s="25" t="s">
        <v>160</v>
      </c>
      <c r="G190" s="18" t="s">
        <v>15</v>
      </c>
      <c r="H190" s="72">
        <v>30</v>
      </c>
      <c r="I190" s="21"/>
      <c r="J190" s="22"/>
      <c r="K190" s="69">
        <f t="shared" si="21"/>
        <v>0</v>
      </c>
      <c r="L190" s="21">
        <f t="shared" si="22"/>
        <v>0</v>
      </c>
      <c r="M190" s="21">
        <f t="shared" si="23"/>
        <v>0</v>
      </c>
      <c r="N190" s="21">
        <f t="shared" si="24"/>
        <v>0</v>
      </c>
    </row>
    <row r="191" spans="1:14">
      <c r="A191" s="25">
        <v>5</v>
      </c>
      <c r="B191" s="71" t="s">
        <v>214</v>
      </c>
      <c r="C191" s="25"/>
      <c r="D191" s="18" t="s">
        <v>17</v>
      </c>
      <c r="E191" s="72"/>
      <c r="F191" s="25" t="s">
        <v>160</v>
      </c>
      <c r="G191" s="18" t="s">
        <v>15</v>
      </c>
      <c r="H191" s="72">
        <v>3</v>
      </c>
      <c r="I191" s="21"/>
      <c r="J191" s="22"/>
      <c r="K191" s="69">
        <f t="shared" si="21"/>
        <v>0</v>
      </c>
      <c r="L191" s="21">
        <f t="shared" si="22"/>
        <v>0</v>
      </c>
      <c r="M191" s="21">
        <f t="shared" si="23"/>
        <v>0</v>
      </c>
      <c r="N191" s="21">
        <f t="shared" si="24"/>
        <v>0</v>
      </c>
    </row>
    <row r="192" spans="1:14">
      <c r="A192" s="25">
        <v>6</v>
      </c>
      <c r="B192" s="71" t="s">
        <v>215</v>
      </c>
      <c r="C192" s="25"/>
      <c r="D192" s="18" t="s">
        <v>17</v>
      </c>
      <c r="E192" s="72"/>
      <c r="F192" s="25" t="s">
        <v>160</v>
      </c>
      <c r="G192" s="18" t="s">
        <v>15</v>
      </c>
      <c r="H192" s="72">
        <v>11</v>
      </c>
      <c r="I192" s="31"/>
      <c r="J192" s="32"/>
      <c r="K192" s="69">
        <f t="shared" si="21"/>
        <v>0</v>
      </c>
      <c r="L192" s="21">
        <f t="shared" si="22"/>
        <v>0</v>
      </c>
      <c r="M192" s="21">
        <f t="shared" si="23"/>
        <v>0</v>
      </c>
      <c r="N192" s="21">
        <f t="shared" si="24"/>
        <v>0</v>
      </c>
    </row>
    <row r="193" spans="1:14">
      <c r="A193" s="25">
        <v>7</v>
      </c>
      <c r="B193" s="71" t="s">
        <v>216</v>
      </c>
      <c r="C193" s="25"/>
      <c r="D193" s="18" t="s">
        <v>17</v>
      </c>
      <c r="E193" s="72"/>
      <c r="F193" s="25" t="s">
        <v>152</v>
      </c>
      <c r="G193" s="18" t="s">
        <v>15</v>
      </c>
      <c r="H193" s="78">
        <v>255</v>
      </c>
      <c r="I193" s="21"/>
      <c r="J193" s="22"/>
      <c r="K193" s="69">
        <f t="shared" si="21"/>
        <v>0</v>
      </c>
      <c r="L193" s="21">
        <f t="shared" si="22"/>
        <v>0</v>
      </c>
      <c r="M193" s="21">
        <f t="shared" si="23"/>
        <v>0</v>
      </c>
      <c r="N193" s="21">
        <f t="shared" si="24"/>
        <v>0</v>
      </c>
    </row>
    <row r="194" spans="1:14">
      <c r="A194" s="35"/>
      <c r="B194" s="2" t="s">
        <v>515</v>
      </c>
      <c r="F194" s="1"/>
      <c r="G194" s="1"/>
      <c r="H194" s="3"/>
      <c r="I194" s="9"/>
      <c r="J194" s="59"/>
      <c r="K194" s="21" t="s">
        <v>72</v>
      </c>
      <c r="L194" s="334">
        <f>SUM(L187:L193)</f>
        <v>0</v>
      </c>
      <c r="M194" s="336">
        <f>N194-L194</f>
        <v>0</v>
      </c>
      <c r="N194" s="202">
        <f>SUM(N187:N193)</f>
        <v>0</v>
      </c>
    </row>
    <row r="195" spans="1:14" ht="90" customHeight="1">
      <c r="A195" s="35"/>
      <c r="B195" s="2" t="s">
        <v>481</v>
      </c>
      <c r="F195" s="1"/>
      <c r="G195" s="1"/>
      <c r="H195" s="3"/>
      <c r="I195" s="335"/>
      <c r="J195" s="37"/>
      <c r="K195" s="9"/>
      <c r="L195" s="330"/>
      <c r="M195" s="439"/>
      <c r="N195" s="330"/>
    </row>
    <row r="196" spans="1:14" ht="38.25">
      <c r="A196" s="33"/>
      <c r="B196" s="46" t="s">
        <v>217</v>
      </c>
      <c r="E196" s="54"/>
      <c r="F196" s="9"/>
      <c r="G196" s="59"/>
      <c r="H196" s="9"/>
      <c r="I196" s="58"/>
      <c r="J196" s="58"/>
      <c r="K196" s="58"/>
    </row>
    <row r="197" spans="1:14">
      <c r="A197" s="33"/>
      <c r="B197" s="6"/>
      <c r="F197" s="9"/>
      <c r="G197" s="59"/>
      <c r="H197" s="9"/>
      <c r="I197" s="58"/>
      <c r="J197" s="58"/>
      <c r="K197" s="58"/>
    </row>
    <row r="198" spans="1:14" ht="15">
      <c r="A198" s="109" t="s">
        <v>455</v>
      </c>
      <c r="B198" s="152"/>
      <c r="C198" s="8"/>
      <c r="G198" s="60"/>
    </row>
    <row r="199" spans="1:14" ht="38.25">
      <c r="A199" s="13" t="s">
        <v>0</v>
      </c>
      <c r="B199" s="13" t="s">
        <v>1</v>
      </c>
      <c r="C199" s="206" t="s">
        <v>2</v>
      </c>
      <c r="D199" s="207" t="s">
        <v>3</v>
      </c>
      <c r="E199" s="207" t="s">
        <v>207</v>
      </c>
      <c r="F199" s="13" t="s">
        <v>5</v>
      </c>
      <c r="G199" s="13" t="s">
        <v>6</v>
      </c>
      <c r="H199" s="13" t="s">
        <v>7</v>
      </c>
      <c r="I199" s="70" t="s">
        <v>219</v>
      </c>
      <c r="J199" s="15" t="s">
        <v>9</v>
      </c>
      <c r="K199" s="16" t="s">
        <v>62</v>
      </c>
      <c r="L199" s="17" t="s">
        <v>10</v>
      </c>
      <c r="M199" s="17" t="s">
        <v>63</v>
      </c>
      <c r="N199" s="16" t="s">
        <v>12</v>
      </c>
    </row>
    <row r="200" spans="1:14" ht="63.75">
      <c r="A200" s="416"/>
      <c r="B200" s="19"/>
      <c r="C200" s="19"/>
      <c r="D200" s="19" t="s">
        <v>518</v>
      </c>
      <c r="E200" s="18"/>
      <c r="F200" s="19"/>
      <c r="G200" s="19"/>
      <c r="H200" s="18"/>
      <c r="I200" s="21"/>
      <c r="J200" s="22"/>
      <c r="K200" s="69">
        <f t="shared" ref="K200:K212" si="25">I200*J200+I200</f>
        <v>0</v>
      </c>
      <c r="L200" s="21">
        <f t="shared" ref="L200:L212" si="26">H200*I200</f>
        <v>0</v>
      </c>
      <c r="M200" s="21">
        <f t="shared" ref="M200:M212" si="27">N200-L200</f>
        <v>0</v>
      </c>
      <c r="N200" s="21">
        <f t="shared" ref="N200:N212" si="28">H200*K200</f>
        <v>0</v>
      </c>
    </row>
    <row r="201" spans="1:14">
      <c r="A201" s="416">
        <v>1</v>
      </c>
      <c r="B201" s="19" t="s">
        <v>445</v>
      </c>
      <c r="C201" s="19"/>
      <c r="D201" s="62" t="s">
        <v>17</v>
      </c>
      <c r="E201" s="18"/>
      <c r="F201" s="19" t="s">
        <v>447</v>
      </c>
      <c r="G201" s="19" t="s">
        <v>220</v>
      </c>
      <c r="H201" s="18">
        <v>84</v>
      </c>
      <c r="I201" s="21"/>
      <c r="J201" s="22"/>
      <c r="K201" s="69">
        <f t="shared" si="25"/>
        <v>0</v>
      </c>
      <c r="L201" s="21">
        <f t="shared" si="26"/>
        <v>0</v>
      </c>
      <c r="M201" s="21">
        <f t="shared" si="27"/>
        <v>0</v>
      </c>
      <c r="N201" s="21">
        <f t="shared" si="28"/>
        <v>0</v>
      </c>
    </row>
    <row r="202" spans="1:14">
      <c r="A202" s="416">
        <v>2</v>
      </c>
      <c r="B202" s="19" t="s">
        <v>446</v>
      </c>
      <c r="C202" s="19"/>
      <c r="D202" s="62" t="s">
        <v>17</v>
      </c>
      <c r="E202" s="18"/>
      <c r="F202" s="19" t="s">
        <v>448</v>
      </c>
      <c r="G202" s="19" t="s">
        <v>196</v>
      </c>
      <c r="H202" s="18">
        <v>12</v>
      </c>
      <c r="I202" s="21"/>
      <c r="J202" s="22"/>
      <c r="K202" s="69">
        <f t="shared" si="25"/>
        <v>0</v>
      </c>
      <c r="L202" s="21">
        <f t="shared" si="26"/>
        <v>0</v>
      </c>
      <c r="M202" s="21">
        <f t="shared" si="27"/>
        <v>0</v>
      </c>
      <c r="N202" s="21">
        <f t="shared" si="28"/>
        <v>0</v>
      </c>
    </row>
    <row r="203" spans="1:14">
      <c r="A203" s="416">
        <v>3</v>
      </c>
      <c r="B203" s="19" t="s">
        <v>449</v>
      </c>
      <c r="C203" s="19"/>
      <c r="D203" s="62" t="s">
        <v>17</v>
      </c>
      <c r="E203" s="18"/>
      <c r="F203" s="19" t="s">
        <v>448</v>
      </c>
      <c r="G203" s="19" t="s">
        <v>196</v>
      </c>
      <c r="H203" s="18">
        <v>20</v>
      </c>
      <c r="I203" s="21"/>
      <c r="J203" s="22"/>
      <c r="K203" s="69">
        <f t="shared" si="25"/>
        <v>0</v>
      </c>
      <c r="L203" s="21">
        <f t="shared" si="26"/>
        <v>0</v>
      </c>
      <c r="M203" s="21">
        <f t="shared" si="27"/>
        <v>0</v>
      </c>
      <c r="N203" s="21">
        <f t="shared" si="28"/>
        <v>0</v>
      </c>
    </row>
    <row r="204" spans="1:14">
      <c r="A204" s="416">
        <v>4</v>
      </c>
      <c r="B204" s="19" t="s">
        <v>450</v>
      </c>
      <c r="C204" s="19"/>
      <c r="D204" s="62" t="s">
        <v>17</v>
      </c>
      <c r="E204" s="18"/>
      <c r="F204" s="19" t="s">
        <v>448</v>
      </c>
      <c r="G204" s="19" t="s">
        <v>196</v>
      </c>
      <c r="H204" s="18">
        <v>12</v>
      </c>
      <c r="I204" s="21"/>
      <c r="J204" s="22"/>
      <c r="K204" s="69">
        <f t="shared" si="25"/>
        <v>0</v>
      </c>
      <c r="L204" s="21">
        <f t="shared" si="26"/>
        <v>0</v>
      </c>
      <c r="M204" s="21">
        <f t="shared" si="27"/>
        <v>0</v>
      </c>
      <c r="N204" s="21">
        <f t="shared" si="28"/>
        <v>0</v>
      </c>
    </row>
    <row r="205" spans="1:14">
      <c r="A205" s="416">
        <v>5</v>
      </c>
      <c r="B205" s="19" t="s">
        <v>451</v>
      </c>
      <c r="C205" s="19"/>
      <c r="D205" s="62" t="s">
        <v>17</v>
      </c>
      <c r="E205" s="18"/>
      <c r="F205" s="19" t="s">
        <v>448</v>
      </c>
      <c r="G205" s="19" t="s">
        <v>196</v>
      </c>
      <c r="H205" s="18">
        <v>20</v>
      </c>
      <c r="I205" s="21"/>
      <c r="J205" s="22"/>
      <c r="K205" s="69">
        <f t="shared" si="25"/>
        <v>0</v>
      </c>
      <c r="L205" s="21">
        <f t="shared" si="26"/>
        <v>0</v>
      </c>
      <c r="M205" s="21">
        <f t="shared" si="27"/>
        <v>0</v>
      </c>
      <c r="N205" s="21">
        <f t="shared" si="28"/>
        <v>0</v>
      </c>
    </row>
    <row r="206" spans="1:14">
      <c r="A206" s="416">
        <v>6</v>
      </c>
      <c r="B206" s="19" t="s">
        <v>221</v>
      </c>
      <c r="C206" s="19"/>
      <c r="D206" s="62" t="s">
        <v>17</v>
      </c>
      <c r="E206" s="18"/>
      <c r="F206" s="19" t="s">
        <v>448</v>
      </c>
      <c r="G206" s="19" t="s">
        <v>196</v>
      </c>
      <c r="H206" s="18">
        <v>20</v>
      </c>
      <c r="I206" s="21"/>
      <c r="J206" s="22"/>
      <c r="K206" s="69">
        <f t="shared" si="25"/>
        <v>0</v>
      </c>
      <c r="L206" s="21">
        <f t="shared" si="26"/>
        <v>0</v>
      </c>
      <c r="M206" s="21">
        <f t="shared" si="27"/>
        <v>0</v>
      </c>
      <c r="N206" s="21">
        <f t="shared" si="28"/>
        <v>0</v>
      </c>
    </row>
    <row r="207" spans="1:14">
      <c r="A207" s="416">
        <v>7</v>
      </c>
      <c r="B207" s="19" t="s">
        <v>222</v>
      </c>
      <c r="C207" s="19"/>
      <c r="D207" s="62" t="s">
        <v>17</v>
      </c>
      <c r="E207" s="18"/>
      <c r="F207" s="19" t="s">
        <v>448</v>
      </c>
      <c r="G207" s="19" t="s">
        <v>196</v>
      </c>
      <c r="H207" s="18">
        <v>12</v>
      </c>
      <c r="I207" s="21"/>
      <c r="J207" s="22"/>
      <c r="K207" s="69">
        <f t="shared" si="25"/>
        <v>0</v>
      </c>
      <c r="L207" s="21">
        <f t="shared" si="26"/>
        <v>0</v>
      </c>
      <c r="M207" s="21">
        <f t="shared" si="27"/>
        <v>0</v>
      </c>
      <c r="N207" s="21">
        <f t="shared" si="28"/>
        <v>0</v>
      </c>
    </row>
    <row r="208" spans="1:14">
      <c r="A208" s="416">
        <v>8</v>
      </c>
      <c r="B208" s="19" t="s">
        <v>223</v>
      </c>
      <c r="C208" s="19"/>
      <c r="D208" s="62" t="s">
        <v>17</v>
      </c>
      <c r="E208" s="18"/>
      <c r="F208" s="19" t="s">
        <v>224</v>
      </c>
      <c r="G208" s="19" t="s">
        <v>228</v>
      </c>
      <c r="H208" s="18">
        <v>5</v>
      </c>
      <c r="I208" s="21"/>
      <c r="J208" s="22"/>
      <c r="K208" s="69">
        <f t="shared" si="25"/>
        <v>0</v>
      </c>
      <c r="L208" s="21">
        <f t="shared" si="26"/>
        <v>0</v>
      </c>
      <c r="M208" s="21">
        <f t="shared" si="27"/>
        <v>0</v>
      </c>
      <c r="N208" s="21">
        <f t="shared" si="28"/>
        <v>0</v>
      </c>
    </row>
    <row r="209" spans="1:14">
      <c r="A209" s="416">
        <v>9</v>
      </c>
      <c r="B209" s="19" t="s">
        <v>225</v>
      </c>
      <c r="C209" s="19"/>
      <c r="D209" s="62" t="s">
        <v>17</v>
      </c>
      <c r="E209" s="18"/>
      <c r="F209" s="19" t="s">
        <v>452</v>
      </c>
      <c r="G209" s="19" t="s">
        <v>228</v>
      </c>
      <c r="H209" s="18">
        <v>4</v>
      </c>
      <c r="I209" s="21"/>
      <c r="J209" s="22"/>
      <c r="K209" s="69">
        <f t="shared" si="25"/>
        <v>0</v>
      </c>
      <c r="L209" s="21">
        <f t="shared" si="26"/>
        <v>0</v>
      </c>
      <c r="M209" s="21">
        <f t="shared" si="27"/>
        <v>0</v>
      </c>
      <c r="N209" s="21">
        <f t="shared" si="28"/>
        <v>0</v>
      </c>
    </row>
    <row r="210" spans="1:14">
      <c r="A210" s="416">
        <v>10</v>
      </c>
      <c r="B210" s="19" t="s">
        <v>226</v>
      </c>
      <c r="C210" s="19"/>
      <c r="D210" s="62" t="s">
        <v>17</v>
      </c>
      <c r="E210" s="18"/>
      <c r="F210" s="19" t="s">
        <v>453</v>
      </c>
      <c r="G210" s="19" t="s">
        <v>196</v>
      </c>
      <c r="H210" s="18">
        <v>14</v>
      </c>
      <c r="I210" s="21"/>
      <c r="J210" s="22"/>
      <c r="K210" s="69">
        <f t="shared" si="25"/>
        <v>0</v>
      </c>
      <c r="L210" s="21">
        <f t="shared" si="26"/>
        <v>0</v>
      </c>
      <c r="M210" s="21">
        <f t="shared" si="27"/>
        <v>0</v>
      </c>
      <c r="N210" s="21">
        <f t="shared" si="28"/>
        <v>0</v>
      </c>
    </row>
    <row r="211" spans="1:14">
      <c r="A211" s="416">
        <v>11</v>
      </c>
      <c r="B211" s="19" t="s">
        <v>229</v>
      </c>
      <c r="C211" s="19"/>
      <c r="D211" s="62" t="s">
        <v>17</v>
      </c>
      <c r="E211" s="18"/>
      <c r="F211" s="19" t="s">
        <v>227</v>
      </c>
      <c r="G211" s="19" t="s">
        <v>228</v>
      </c>
      <c r="H211" s="18">
        <v>2</v>
      </c>
      <c r="I211" s="21"/>
      <c r="J211" s="22"/>
      <c r="K211" s="69">
        <f t="shared" si="25"/>
        <v>0</v>
      </c>
      <c r="L211" s="21">
        <f t="shared" si="26"/>
        <v>0</v>
      </c>
      <c r="M211" s="21">
        <f t="shared" si="27"/>
        <v>0</v>
      </c>
      <c r="N211" s="21">
        <f t="shared" si="28"/>
        <v>0</v>
      </c>
    </row>
    <row r="212" spans="1:14" ht="25.5">
      <c r="A212" s="98">
        <v>12</v>
      </c>
      <c r="B212" s="417" t="s">
        <v>230</v>
      </c>
      <c r="C212" s="18"/>
      <c r="D212" s="18"/>
      <c r="E212" s="18"/>
      <c r="F212" s="18" t="s">
        <v>231</v>
      </c>
      <c r="G212" s="18" t="s">
        <v>167</v>
      </c>
      <c r="H212" s="18">
        <v>12</v>
      </c>
      <c r="I212" s="21"/>
      <c r="J212" s="76"/>
      <c r="K212" s="69">
        <f t="shared" si="25"/>
        <v>0</v>
      </c>
      <c r="L212" s="21">
        <f t="shared" si="26"/>
        <v>0</v>
      </c>
      <c r="M212" s="21">
        <f t="shared" si="27"/>
        <v>0</v>
      </c>
      <c r="N212" s="21">
        <f t="shared" si="28"/>
        <v>0</v>
      </c>
    </row>
    <row r="213" spans="1:14">
      <c r="A213" s="33"/>
      <c r="B213" s="418"/>
      <c r="C213" s="3"/>
      <c r="D213" s="3"/>
      <c r="F213" s="3"/>
      <c r="G213" s="3"/>
      <c r="H213" s="3"/>
      <c r="I213" s="39"/>
      <c r="J213" s="419"/>
      <c r="K213" s="420" t="s">
        <v>72</v>
      </c>
      <c r="L213" s="328">
        <f>SUM(L200:L212)</f>
        <v>0</v>
      </c>
      <c r="M213" s="328">
        <f>N213-L213</f>
        <v>0</v>
      </c>
      <c r="N213" s="328">
        <f>SUM(N200:N212)</f>
        <v>0</v>
      </c>
    </row>
    <row r="214" spans="1:14">
      <c r="A214" s="340"/>
      <c r="B214" s="418" t="s">
        <v>463</v>
      </c>
      <c r="C214" s="209"/>
      <c r="D214" s="209"/>
      <c r="E214" s="209"/>
      <c r="F214" s="213"/>
      <c r="G214" s="341"/>
      <c r="H214" s="210"/>
      <c r="I214" s="335"/>
      <c r="J214" s="214"/>
      <c r="K214" s="214"/>
      <c r="L214" s="343"/>
      <c r="M214" s="343"/>
      <c r="N214" s="330"/>
    </row>
    <row r="215" spans="1:14" ht="38.25">
      <c r="A215" s="212"/>
      <c r="B215" s="79" t="s">
        <v>232</v>
      </c>
      <c r="C215" s="208"/>
      <c r="D215" s="208"/>
      <c r="E215" s="209"/>
      <c r="F215" s="210"/>
      <c r="G215" s="215"/>
      <c r="H215" s="210"/>
      <c r="I215" s="210"/>
      <c r="J215" s="210"/>
      <c r="K215" s="210"/>
      <c r="L215" s="208"/>
      <c r="M215" s="208"/>
      <c r="N215" s="211"/>
    </row>
    <row r="216" spans="1:14" ht="21.75" customHeight="1">
      <c r="A216" s="212"/>
      <c r="B216" s="80" t="s">
        <v>464</v>
      </c>
      <c r="C216" s="208"/>
      <c r="D216" s="463"/>
      <c r="E216" s="209"/>
      <c r="F216" s="210"/>
      <c r="G216" s="215"/>
      <c r="H216" s="210"/>
      <c r="I216" s="210"/>
      <c r="J216" s="210"/>
      <c r="K216" s="210"/>
      <c r="L216" s="208"/>
      <c r="M216" s="208"/>
      <c r="N216" s="211"/>
    </row>
    <row r="217" spans="1:14" ht="38.25">
      <c r="A217" s="208"/>
      <c r="B217" s="46" t="s">
        <v>61</v>
      </c>
      <c r="C217" s="208"/>
      <c r="D217" s="208"/>
      <c r="E217" s="209"/>
      <c r="F217" s="210"/>
      <c r="G217" s="215"/>
      <c r="H217" s="210"/>
      <c r="I217" s="210"/>
      <c r="J217" s="210"/>
      <c r="K217" s="210"/>
      <c r="L217" s="208"/>
      <c r="M217" s="208"/>
      <c r="N217" s="211"/>
    </row>
    <row r="218" spans="1:14">
      <c r="A218" s="81"/>
    </row>
    <row r="219" spans="1:14">
      <c r="A219" s="8"/>
      <c r="B219" s="46"/>
      <c r="C219" s="80"/>
      <c r="D219" s="80"/>
      <c r="E219" s="80"/>
      <c r="F219" s="82"/>
      <c r="G219" s="82"/>
      <c r="H219" s="82"/>
      <c r="J219" s="82"/>
      <c r="K219" s="82"/>
    </row>
    <row r="220" spans="1:14" ht="15">
      <c r="A220" s="218" t="s">
        <v>505</v>
      </c>
      <c r="B220" s="219"/>
      <c r="C220" s="220"/>
      <c r="D220" s="220"/>
      <c r="E220" s="80"/>
      <c r="F220" s="82"/>
      <c r="G220" s="82"/>
      <c r="H220" s="82"/>
      <c r="I220" s="82"/>
      <c r="J220" s="82"/>
      <c r="K220" s="82"/>
    </row>
    <row r="221" spans="1:14" s="80" customFormat="1" ht="38.25">
      <c r="A221" s="452" t="s">
        <v>218</v>
      </c>
      <c r="B221" s="221" t="s">
        <v>1</v>
      </c>
      <c r="C221" s="206" t="s">
        <v>2</v>
      </c>
      <c r="D221" s="207" t="s">
        <v>3</v>
      </c>
      <c r="E221" s="207" t="s">
        <v>207</v>
      </c>
      <c r="F221" s="222" t="s">
        <v>233</v>
      </c>
      <c r="G221" s="451" t="s">
        <v>92</v>
      </c>
      <c r="H221" s="223" t="s">
        <v>234</v>
      </c>
      <c r="I221" s="224" t="s">
        <v>235</v>
      </c>
      <c r="J221" s="224" t="s">
        <v>236</v>
      </c>
      <c r="K221" s="17" t="s">
        <v>237</v>
      </c>
      <c r="L221" s="224" t="s">
        <v>109</v>
      </c>
      <c r="M221" s="161" t="s">
        <v>63</v>
      </c>
      <c r="N221" s="16" t="s">
        <v>12</v>
      </c>
    </row>
    <row r="222" spans="1:14" ht="101.25" customHeight="1">
      <c r="A222" s="294">
        <v>1</v>
      </c>
      <c r="B222" s="71" t="s">
        <v>238</v>
      </c>
      <c r="C222" s="344"/>
      <c r="D222" s="345" t="s">
        <v>498</v>
      </c>
      <c r="E222" s="344"/>
      <c r="F222" s="227" t="s">
        <v>239</v>
      </c>
      <c r="G222" s="227" t="s">
        <v>172</v>
      </c>
      <c r="H222" s="227">
        <v>2</v>
      </c>
      <c r="I222" s="228"/>
      <c r="J222" s="346"/>
      <c r="K222" s="69">
        <f t="shared" ref="K222:K233" si="29">I222*J222+I222</f>
        <v>0</v>
      </c>
      <c r="L222" s="21">
        <f t="shared" ref="L222:L233" si="30">H222*I222</f>
        <v>0</v>
      </c>
      <c r="M222" s="21">
        <f t="shared" ref="M222:M233" si="31">N222-L222</f>
        <v>0</v>
      </c>
      <c r="N222" s="21">
        <f t="shared" ref="N222:N233" si="32">H222*K222</f>
        <v>0</v>
      </c>
    </row>
    <row r="223" spans="1:14">
      <c r="A223" s="84">
        <v>2</v>
      </c>
      <c r="B223" s="24" t="s">
        <v>240</v>
      </c>
      <c r="C223" s="84"/>
      <c r="D223" s="83" t="s">
        <v>17</v>
      </c>
      <c r="E223" s="84"/>
      <c r="F223" s="20" t="s">
        <v>241</v>
      </c>
      <c r="G223" s="20" t="s">
        <v>172</v>
      </c>
      <c r="H223" s="26">
        <v>10</v>
      </c>
      <c r="I223" s="99"/>
      <c r="J223" s="230"/>
      <c r="K223" s="69">
        <f t="shared" si="29"/>
        <v>0</v>
      </c>
      <c r="L223" s="21">
        <f t="shared" si="30"/>
        <v>0</v>
      </c>
      <c r="M223" s="21">
        <f t="shared" si="31"/>
        <v>0</v>
      </c>
      <c r="N223" s="21">
        <f t="shared" si="32"/>
        <v>0</v>
      </c>
    </row>
    <row r="224" spans="1:14" ht="14.25" customHeight="1">
      <c r="A224" s="84">
        <v>3</v>
      </c>
      <c r="B224" s="24" t="s">
        <v>242</v>
      </c>
      <c r="C224" s="84"/>
      <c r="D224" s="83" t="s">
        <v>17</v>
      </c>
      <c r="E224" s="84"/>
      <c r="F224" s="20" t="s">
        <v>243</v>
      </c>
      <c r="G224" s="20" t="s">
        <v>172</v>
      </c>
      <c r="H224" s="26">
        <v>2</v>
      </c>
      <c r="I224" s="100"/>
      <c r="J224" s="230"/>
      <c r="K224" s="69">
        <f t="shared" si="29"/>
        <v>0</v>
      </c>
      <c r="L224" s="21">
        <f t="shared" si="30"/>
        <v>0</v>
      </c>
      <c r="M224" s="21">
        <f t="shared" si="31"/>
        <v>0</v>
      </c>
      <c r="N224" s="21">
        <f t="shared" si="32"/>
        <v>0</v>
      </c>
    </row>
    <row r="225" spans="1:14">
      <c r="A225" s="84">
        <v>4</v>
      </c>
      <c r="B225" s="27" t="s">
        <v>244</v>
      </c>
      <c r="C225" s="231"/>
      <c r="D225" s="83" t="s">
        <v>17</v>
      </c>
      <c r="E225" s="231"/>
      <c r="F225" s="30" t="s">
        <v>245</v>
      </c>
      <c r="G225" s="30" t="s">
        <v>172</v>
      </c>
      <c r="H225" s="197">
        <v>10</v>
      </c>
      <c r="I225" s="199"/>
      <c r="J225" s="232"/>
      <c r="K225" s="69">
        <f t="shared" si="29"/>
        <v>0</v>
      </c>
      <c r="L225" s="21">
        <f t="shared" si="30"/>
        <v>0</v>
      </c>
      <c r="M225" s="21">
        <f t="shared" si="31"/>
        <v>0</v>
      </c>
      <c r="N225" s="21">
        <f t="shared" si="32"/>
        <v>0</v>
      </c>
    </row>
    <row r="226" spans="1:14" ht="14.25" customHeight="1">
      <c r="A226" s="233">
        <v>5</v>
      </c>
      <c r="B226" s="84" t="s">
        <v>246</v>
      </c>
      <c r="C226" s="84"/>
      <c r="D226" s="83" t="s">
        <v>17</v>
      </c>
      <c r="E226" s="84"/>
      <c r="F226" s="83" t="s">
        <v>245</v>
      </c>
      <c r="G226" s="83" t="s">
        <v>15</v>
      </c>
      <c r="H226" s="83">
        <v>10</v>
      </c>
      <c r="I226" s="100"/>
      <c r="J226" s="232"/>
      <c r="K226" s="69">
        <f t="shared" si="29"/>
        <v>0</v>
      </c>
      <c r="L226" s="21">
        <f t="shared" si="30"/>
        <v>0</v>
      </c>
      <c r="M226" s="21">
        <f t="shared" si="31"/>
        <v>0</v>
      </c>
      <c r="N226" s="21">
        <f t="shared" si="32"/>
        <v>0</v>
      </c>
    </row>
    <row r="227" spans="1:14" ht="14.25" customHeight="1">
      <c r="A227" s="84">
        <v>6</v>
      </c>
      <c r="B227" s="50" t="s">
        <v>247</v>
      </c>
      <c r="C227" s="225"/>
      <c r="D227" s="83" t="s">
        <v>17</v>
      </c>
      <c r="E227" s="225"/>
      <c r="F227" s="226" t="s">
        <v>248</v>
      </c>
      <c r="G227" s="226" t="s">
        <v>172</v>
      </c>
      <c r="H227" s="227">
        <v>25</v>
      </c>
      <c r="I227" s="228"/>
      <c r="J227" s="229"/>
      <c r="K227" s="69">
        <f t="shared" si="29"/>
        <v>0</v>
      </c>
      <c r="L227" s="21">
        <f t="shared" si="30"/>
        <v>0</v>
      </c>
      <c r="M227" s="21">
        <f t="shared" si="31"/>
        <v>0</v>
      </c>
      <c r="N227" s="21">
        <f t="shared" si="32"/>
        <v>0</v>
      </c>
    </row>
    <row r="228" spans="1:14" ht="14.25" customHeight="1">
      <c r="A228" s="84">
        <v>7</v>
      </c>
      <c r="B228" s="24" t="s">
        <v>249</v>
      </c>
      <c r="C228" s="84"/>
      <c r="D228" s="83" t="s">
        <v>17</v>
      </c>
      <c r="E228" s="84"/>
      <c r="F228" s="20" t="s">
        <v>250</v>
      </c>
      <c r="G228" s="20" t="s">
        <v>172</v>
      </c>
      <c r="H228" s="26">
        <v>5</v>
      </c>
      <c r="I228" s="228"/>
      <c r="J228" s="230"/>
      <c r="K228" s="69">
        <f t="shared" si="29"/>
        <v>0</v>
      </c>
      <c r="L228" s="21">
        <f t="shared" si="30"/>
        <v>0</v>
      </c>
      <c r="M228" s="21">
        <f t="shared" si="31"/>
        <v>0</v>
      </c>
      <c r="N228" s="21">
        <f t="shared" si="32"/>
        <v>0</v>
      </c>
    </row>
    <row r="229" spans="1:14">
      <c r="A229" s="84">
        <v>8</v>
      </c>
      <c r="B229" s="24" t="s">
        <v>251</v>
      </c>
      <c r="C229" s="84"/>
      <c r="D229" s="83" t="s">
        <v>17</v>
      </c>
      <c r="E229" s="84"/>
      <c r="F229" s="20" t="s">
        <v>252</v>
      </c>
      <c r="G229" s="20" t="s">
        <v>172</v>
      </c>
      <c r="H229" s="83">
        <v>2</v>
      </c>
      <c r="I229" s="228"/>
      <c r="J229" s="230"/>
      <c r="K229" s="69">
        <f t="shared" si="29"/>
        <v>0</v>
      </c>
      <c r="L229" s="21">
        <f t="shared" si="30"/>
        <v>0</v>
      </c>
      <c r="M229" s="21">
        <f t="shared" si="31"/>
        <v>0</v>
      </c>
      <c r="N229" s="21">
        <f t="shared" si="32"/>
        <v>0</v>
      </c>
    </row>
    <row r="230" spans="1:14">
      <c r="A230" s="84">
        <v>9</v>
      </c>
      <c r="B230" s="24" t="s">
        <v>253</v>
      </c>
      <c r="C230" s="20"/>
      <c r="D230" s="83" t="s">
        <v>17</v>
      </c>
      <c r="E230" s="234"/>
      <c r="F230" s="21" t="s">
        <v>254</v>
      </c>
      <c r="G230" s="235" t="s">
        <v>172</v>
      </c>
      <c r="H230" s="82">
        <v>60</v>
      </c>
      <c r="I230" s="228"/>
      <c r="J230" s="230"/>
      <c r="K230" s="69">
        <f t="shared" si="29"/>
        <v>0</v>
      </c>
      <c r="L230" s="21">
        <f t="shared" si="30"/>
        <v>0</v>
      </c>
      <c r="M230" s="21">
        <f t="shared" si="31"/>
        <v>0</v>
      </c>
      <c r="N230" s="21">
        <f t="shared" si="32"/>
        <v>0</v>
      </c>
    </row>
    <row r="231" spans="1:14">
      <c r="A231" s="84">
        <v>10</v>
      </c>
      <c r="B231" s="24" t="s">
        <v>255</v>
      </c>
      <c r="C231" s="20"/>
      <c r="D231" s="83" t="s">
        <v>17</v>
      </c>
      <c r="E231" s="234"/>
      <c r="F231" s="21" t="s">
        <v>256</v>
      </c>
      <c r="G231" s="235" t="s">
        <v>15</v>
      </c>
      <c r="H231" s="21">
        <v>1</v>
      </c>
      <c r="I231" s="236"/>
      <c r="J231" s="232"/>
      <c r="K231" s="69">
        <f t="shared" si="29"/>
        <v>0</v>
      </c>
      <c r="L231" s="21">
        <f t="shared" si="30"/>
        <v>0</v>
      </c>
      <c r="M231" s="21">
        <f t="shared" si="31"/>
        <v>0</v>
      </c>
      <c r="N231" s="21">
        <f t="shared" si="32"/>
        <v>0</v>
      </c>
    </row>
    <row r="232" spans="1:14">
      <c r="A232" s="84">
        <v>11</v>
      </c>
      <c r="B232" s="237" t="s">
        <v>257</v>
      </c>
      <c r="C232" s="238"/>
      <c r="D232" s="83" t="s">
        <v>17</v>
      </c>
      <c r="E232" s="239"/>
      <c r="F232" s="238" t="s">
        <v>258</v>
      </c>
      <c r="G232" s="238" t="s">
        <v>15</v>
      </c>
      <c r="H232" s="240">
        <v>2</v>
      </c>
      <c r="I232" s="100"/>
      <c r="J232" s="230"/>
      <c r="K232" s="69">
        <f t="shared" si="29"/>
        <v>0</v>
      </c>
      <c r="L232" s="21">
        <f t="shared" si="30"/>
        <v>0</v>
      </c>
      <c r="M232" s="21">
        <f t="shared" si="31"/>
        <v>0</v>
      </c>
      <c r="N232" s="21">
        <f t="shared" si="32"/>
        <v>0</v>
      </c>
    </row>
    <row r="233" spans="1:14">
      <c r="A233" s="84">
        <v>12</v>
      </c>
      <c r="B233" s="237" t="s">
        <v>259</v>
      </c>
      <c r="C233" s="238"/>
      <c r="D233" s="83" t="s">
        <v>17</v>
      </c>
      <c r="E233" s="239"/>
      <c r="F233" s="238" t="s">
        <v>239</v>
      </c>
      <c r="G233" s="238" t="s">
        <v>15</v>
      </c>
      <c r="H233" s="240">
        <v>16</v>
      </c>
      <c r="I233" s="100"/>
      <c r="J233" s="230"/>
      <c r="K233" s="69">
        <f t="shared" si="29"/>
        <v>0</v>
      </c>
      <c r="L233" s="21">
        <f t="shared" si="30"/>
        <v>0</v>
      </c>
      <c r="M233" s="21">
        <f t="shared" si="31"/>
        <v>0</v>
      </c>
      <c r="N233" s="21">
        <f t="shared" si="32"/>
        <v>0</v>
      </c>
    </row>
    <row r="234" spans="1:14">
      <c r="A234" s="80"/>
      <c r="B234" s="34" t="s">
        <v>514</v>
      </c>
      <c r="C234" s="80"/>
      <c r="D234" s="59"/>
      <c r="E234" s="241"/>
      <c r="F234" s="242"/>
      <c r="G234" s="243"/>
      <c r="H234" s="242"/>
      <c r="I234" s="244"/>
      <c r="K234" s="217" t="s">
        <v>72</v>
      </c>
      <c r="L234" s="347">
        <f>SUM(L222:L232)</f>
        <v>0</v>
      </c>
      <c r="M234" s="348">
        <f>N234-L234</f>
        <v>0</v>
      </c>
      <c r="N234" s="349">
        <f>SUM(N222:N232)</f>
        <v>0</v>
      </c>
    </row>
    <row r="235" spans="1:14">
      <c r="A235" s="80"/>
      <c r="B235" s="43" t="s">
        <v>482</v>
      </c>
      <c r="C235" s="43"/>
      <c r="D235" s="59"/>
      <c r="E235" s="241"/>
      <c r="F235" s="242"/>
      <c r="G235" s="243"/>
      <c r="H235" s="242"/>
      <c r="I235" s="327"/>
      <c r="J235" s="244"/>
      <c r="L235" s="350"/>
      <c r="M235" s="351"/>
      <c r="N235" s="352"/>
    </row>
    <row r="236" spans="1:14" ht="25.5">
      <c r="A236" s="80"/>
      <c r="B236" s="43" t="s">
        <v>260</v>
      </c>
      <c r="C236" s="43"/>
      <c r="D236" s="5"/>
      <c r="F236" s="242"/>
      <c r="G236" s="243"/>
      <c r="H236" s="242"/>
      <c r="I236" s="244"/>
      <c r="J236" s="244"/>
      <c r="L236" s="244"/>
      <c r="M236" s="80"/>
      <c r="N236" s="101"/>
    </row>
    <row r="237" spans="1:14">
      <c r="A237" s="80"/>
      <c r="B237" s="245" t="s">
        <v>261</v>
      </c>
      <c r="C237" s="245"/>
      <c r="D237" s="80"/>
      <c r="E237" s="80"/>
      <c r="F237" s="80"/>
      <c r="G237" s="80"/>
      <c r="H237" s="80"/>
      <c r="I237" s="80"/>
      <c r="J237" s="80"/>
      <c r="K237" s="82"/>
      <c r="L237" s="80"/>
      <c r="M237" s="80"/>
      <c r="N237" s="101"/>
    </row>
    <row r="238" spans="1:14" ht="25.5">
      <c r="A238" s="80"/>
      <c r="B238" s="43" t="s">
        <v>262</v>
      </c>
      <c r="C238" s="43"/>
      <c r="D238" s="80"/>
      <c r="E238" s="80"/>
      <c r="F238" s="80"/>
      <c r="G238" s="80"/>
      <c r="H238" s="80"/>
      <c r="I238" s="80"/>
      <c r="J238" s="80"/>
      <c r="K238" s="82"/>
      <c r="L238" s="80"/>
      <c r="M238" s="80"/>
      <c r="N238" s="101"/>
    </row>
    <row r="239" spans="1:14" ht="38.25">
      <c r="A239" s="80"/>
      <c r="B239" s="46" t="s">
        <v>61</v>
      </c>
      <c r="C239" s="43"/>
      <c r="D239" s="80"/>
      <c r="E239" s="80"/>
      <c r="F239" s="80"/>
      <c r="G239" s="80"/>
      <c r="H239" s="80"/>
      <c r="I239" s="80"/>
      <c r="J239" s="80"/>
      <c r="K239" s="82"/>
      <c r="L239" s="80"/>
      <c r="M239" s="80"/>
      <c r="N239" s="101"/>
    </row>
    <row r="240" spans="1:14">
      <c r="A240" s="80"/>
      <c r="B240" s="43"/>
      <c r="C240" s="43"/>
      <c r="D240" s="80"/>
      <c r="E240" s="80"/>
      <c r="F240" s="80"/>
      <c r="G240" s="80"/>
      <c r="H240" s="80"/>
      <c r="I240" s="80"/>
      <c r="J240" s="80"/>
      <c r="K240" s="82"/>
      <c r="L240" s="80"/>
      <c r="M240" s="80"/>
      <c r="N240" s="199"/>
    </row>
    <row r="241" spans="1:14" ht="15">
      <c r="A241" s="153" t="s">
        <v>506</v>
      </c>
      <c r="B241" s="152"/>
      <c r="C241" s="80"/>
      <c r="D241" s="220"/>
      <c r="E241" s="80"/>
      <c r="F241" s="80"/>
      <c r="G241" s="80"/>
      <c r="H241" s="80"/>
      <c r="I241" s="80"/>
      <c r="J241" s="80"/>
      <c r="K241" s="82"/>
      <c r="L241" s="80"/>
      <c r="M241" s="80"/>
      <c r="N241" s="199"/>
    </row>
    <row r="242" spans="1:14" ht="38.25">
      <c r="A242" s="452" t="s">
        <v>218</v>
      </c>
      <c r="B242" s="246" t="s">
        <v>1</v>
      </c>
      <c r="C242" s="206" t="s">
        <v>2</v>
      </c>
      <c r="D242" s="207" t="s">
        <v>3</v>
      </c>
      <c r="E242" s="207" t="s">
        <v>207</v>
      </c>
      <c r="F242" s="222" t="s">
        <v>233</v>
      </c>
      <c r="G242" s="451" t="s">
        <v>92</v>
      </c>
      <c r="H242" s="223" t="s">
        <v>234</v>
      </c>
      <c r="I242" s="305" t="s">
        <v>235</v>
      </c>
      <c r="J242" s="305" t="s">
        <v>236</v>
      </c>
      <c r="K242" s="17" t="s">
        <v>263</v>
      </c>
      <c r="L242" s="224" t="s">
        <v>109</v>
      </c>
      <c r="M242" s="17" t="s">
        <v>63</v>
      </c>
      <c r="N242" s="16" t="s">
        <v>12</v>
      </c>
    </row>
    <row r="243" spans="1:14" ht="96.75" customHeight="1">
      <c r="A243" s="353">
        <v>1</v>
      </c>
      <c r="B243" s="354" t="s">
        <v>264</v>
      </c>
      <c r="C243" s="355"/>
      <c r="D243" s="345" t="s">
        <v>497</v>
      </c>
      <c r="E243" s="344"/>
      <c r="F243" s="227" t="s">
        <v>265</v>
      </c>
      <c r="G243" s="227" t="s">
        <v>196</v>
      </c>
      <c r="H243" s="468">
        <v>12</v>
      </c>
      <c r="I243" s="399"/>
      <c r="J243" s="404"/>
      <c r="K243" s="69">
        <f t="shared" ref="K243:K246" si="33">I243*J243+I243</f>
        <v>0</v>
      </c>
      <c r="L243" s="21">
        <f t="shared" ref="L243:L246" si="34">H243*I243</f>
        <v>0</v>
      </c>
      <c r="M243" s="21">
        <f t="shared" ref="M243:M246" si="35">N243-L243</f>
        <v>0</v>
      </c>
      <c r="N243" s="21">
        <f t="shared" ref="N243:N246" si="36">H243*K243</f>
        <v>0</v>
      </c>
    </row>
    <row r="244" spans="1:14" s="80" customFormat="1" ht="25.5">
      <c r="A244" s="353">
        <v>2</v>
      </c>
      <c r="B244" s="354" t="s">
        <v>266</v>
      </c>
      <c r="C244" s="356"/>
      <c r="D244" s="357" t="s">
        <v>17</v>
      </c>
      <c r="E244" s="294"/>
      <c r="F244" s="26" t="s">
        <v>267</v>
      </c>
      <c r="G244" s="26" t="s">
        <v>196</v>
      </c>
      <c r="H244" s="353">
        <v>4</v>
      </c>
      <c r="I244" s="399"/>
      <c r="J244" s="404"/>
      <c r="K244" s="69">
        <f t="shared" si="33"/>
        <v>0</v>
      </c>
      <c r="L244" s="21">
        <f t="shared" si="34"/>
        <v>0</v>
      </c>
      <c r="M244" s="21">
        <f t="shared" si="35"/>
        <v>0</v>
      </c>
      <c r="N244" s="21">
        <f t="shared" si="36"/>
        <v>0</v>
      </c>
    </row>
    <row r="245" spans="1:14" s="80" customFormat="1" ht="25.5">
      <c r="A245" s="353">
        <v>3</v>
      </c>
      <c r="B245" s="354" t="s">
        <v>268</v>
      </c>
      <c r="C245" s="356"/>
      <c r="D245" s="357" t="s">
        <v>17</v>
      </c>
      <c r="E245" s="294"/>
      <c r="F245" s="26" t="s">
        <v>269</v>
      </c>
      <c r="G245" s="26" t="s">
        <v>196</v>
      </c>
      <c r="H245" s="353">
        <v>4</v>
      </c>
      <c r="I245" s="399"/>
      <c r="J245" s="404"/>
      <c r="K245" s="69">
        <f t="shared" si="33"/>
        <v>0</v>
      </c>
      <c r="L245" s="21">
        <f t="shared" si="34"/>
        <v>0</v>
      </c>
      <c r="M245" s="21">
        <f t="shared" si="35"/>
        <v>0</v>
      </c>
      <c r="N245" s="21">
        <f t="shared" si="36"/>
        <v>0</v>
      </c>
    </row>
    <row r="246" spans="1:14" s="80" customFormat="1" ht="25.5">
      <c r="A246" s="353">
        <v>4</v>
      </c>
      <c r="B246" s="71" t="s">
        <v>270</v>
      </c>
      <c r="C246" s="356"/>
      <c r="D246" s="357" t="s">
        <v>17</v>
      </c>
      <c r="E246" s="294"/>
      <c r="F246" s="26" t="s">
        <v>271</v>
      </c>
      <c r="G246" s="26" t="s">
        <v>196</v>
      </c>
      <c r="H246" s="353">
        <v>2</v>
      </c>
      <c r="I246" s="399"/>
      <c r="J246" s="404"/>
      <c r="K246" s="69">
        <f t="shared" si="33"/>
        <v>0</v>
      </c>
      <c r="L246" s="21">
        <f t="shared" si="34"/>
        <v>0</v>
      </c>
      <c r="M246" s="21">
        <f t="shared" si="35"/>
        <v>0</v>
      </c>
      <c r="N246" s="21">
        <f t="shared" si="36"/>
        <v>0</v>
      </c>
    </row>
    <row r="247" spans="1:14" s="80" customFormat="1" ht="38.25">
      <c r="B247" s="46" t="s">
        <v>61</v>
      </c>
      <c r="K247" s="295" t="s">
        <v>57</v>
      </c>
      <c r="L247" s="358">
        <f>SUM(L243:L246)</f>
        <v>0</v>
      </c>
      <c r="M247" s="358">
        <f>N247-L247</f>
        <v>0</v>
      </c>
      <c r="N247" s="358">
        <f>SUM(N243:N246)</f>
        <v>0</v>
      </c>
    </row>
    <row r="248" spans="1:14" s="80" customFormat="1">
      <c r="B248" s="46"/>
      <c r="I248" s="327"/>
      <c r="K248" s="82"/>
      <c r="L248" s="360"/>
      <c r="M248" s="351"/>
      <c r="N248" s="352"/>
    </row>
    <row r="249" spans="1:14" s="80" customFormat="1">
      <c r="B249" s="46"/>
      <c r="I249" s="327"/>
      <c r="K249" s="82"/>
      <c r="N249" s="296"/>
    </row>
    <row r="250" spans="1:14" s="80" customFormat="1" ht="15">
      <c r="A250" s="247" t="s">
        <v>524</v>
      </c>
      <c r="B250" s="248"/>
      <c r="C250" s="249"/>
      <c r="D250" s="250"/>
      <c r="E250" s="251"/>
      <c r="F250" s="252"/>
      <c r="G250" s="249"/>
      <c r="H250" s="252"/>
      <c r="I250" s="253"/>
      <c r="J250" s="253"/>
      <c r="K250" s="254"/>
      <c r="L250" s="255"/>
      <c r="M250" s="255"/>
      <c r="N250" s="256"/>
    </row>
    <row r="251" spans="1:14" s="80" customFormat="1" ht="38.25">
      <c r="A251" s="257" t="s">
        <v>102</v>
      </c>
      <c r="B251" s="258" t="s">
        <v>1</v>
      </c>
      <c r="C251" s="206" t="s">
        <v>2</v>
      </c>
      <c r="D251" s="207" t="s">
        <v>3</v>
      </c>
      <c r="E251" s="207" t="s">
        <v>207</v>
      </c>
      <c r="F251" s="257" t="s">
        <v>272</v>
      </c>
      <c r="G251" s="258" t="s">
        <v>6</v>
      </c>
      <c r="H251" s="259" t="s">
        <v>106</v>
      </c>
      <c r="I251" s="261" t="s">
        <v>273</v>
      </c>
      <c r="J251" s="260" t="s">
        <v>9</v>
      </c>
      <c r="K251" s="261" t="s">
        <v>274</v>
      </c>
      <c r="L251" s="460" t="s">
        <v>109</v>
      </c>
      <c r="M251" s="261" t="s">
        <v>275</v>
      </c>
      <c r="N251" s="461" t="s">
        <v>12</v>
      </c>
    </row>
    <row r="252" spans="1:14" s="80" customFormat="1" ht="127.5">
      <c r="A252" s="262">
        <v>1</v>
      </c>
      <c r="B252" s="361" t="s">
        <v>276</v>
      </c>
      <c r="C252" s="263"/>
      <c r="D252" s="264" t="s">
        <v>277</v>
      </c>
      <c r="E252" s="265"/>
      <c r="F252" s="263" t="s">
        <v>278</v>
      </c>
      <c r="G252" s="263" t="s">
        <v>15</v>
      </c>
      <c r="H252" s="263">
        <v>35</v>
      </c>
      <c r="I252" s="362"/>
      <c r="J252" s="363"/>
      <c r="K252" s="69">
        <f>I252*J252+I252</f>
        <v>0</v>
      </c>
      <c r="L252" s="21">
        <f>H252*I252</f>
        <v>0</v>
      </c>
      <c r="M252" s="21">
        <f>N252-L252</f>
        <v>0</v>
      </c>
      <c r="N252" s="21">
        <f>H252*K252</f>
        <v>0</v>
      </c>
    </row>
    <row r="253" spans="1:14" s="80" customFormat="1">
      <c r="A253" s="266"/>
      <c r="B253" s="267" t="s">
        <v>513</v>
      </c>
      <c r="C253" s="268"/>
      <c r="D253" s="269"/>
      <c r="E253" s="269"/>
      <c r="F253" s="269"/>
      <c r="G253" s="270"/>
      <c r="H253" s="271"/>
      <c r="I253" s="271"/>
      <c r="J253" s="271"/>
      <c r="K253" s="297" t="s">
        <v>57</v>
      </c>
      <c r="L253" s="364">
        <f>SUM(L252)</f>
        <v>0</v>
      </c>
      <c r="M253" s="364">
        <f>N253-L253</f>
        <v>0</v>
      </c>
      <c r="N253" s="364">
        <f>SUM(N252)</f>
        <v>0</v>
      </c>
    </row>
    <row r="254" spans="1:14" s="80" customFormat="1">
      <c r="A254" s="266"/>
      <c r="B254" s="272" t="s">
        <v>495</v>
      </c>
      <c r="C254" s="272"/>
      <c r="D254" s="269"/>
      <c r="E254" s="269"/>
      <c r="F254" s="269"/>
      <c r="G254" s="270"/>
      <c r="H254" s="271"/>
      <c r="I254" s="327"/>
      <c r="J254" s="271"/>
      <c r="K254" s="298"/>
      <c r="L254" s="365"/>
      <c r="M254" s="365"/>
      <c r="N254" s="365"/>
    </row>
    <row r="255" spans="1:14" s="80" customFormat="1">
      <c r="A255" s="266"/>
      <c r="B255" s="274" t="s">
        <v>279</v>
      </c>
      <c r="C255" s="275"/>
      <c r="D255" s="269"/>
      <c r="E255" s="269"/>
      <c r="F255" s="269"/>
      <c r="G255" s="270"/>
      <c r="H255" s="271"/>
      <c r="I255" s="271"/>
      <c r="J255" s="271"/>
      <c r="K255" s="273"/>
      <c r="L255" s="255"/>
      <c r="M255" s="255"/>
      <c r="N255" s="256"/>
    </row>
    <row r="256" spans="1:14" s="80" customFormat="1">
      <c r="A256" s="266"/>
      <c r="B256" s="274" t="s">
        <v>482</v>
      </c>
      <c r="C256" s="272"/>
      <c r="D256" s="269"/>
      <c r="E256" s="269"/>
      <c r="F256" s="269"/>
      <c r="G256" s="270"/>
      <c r="H256" s="271"/>
      <c r="I256" s="271"/>
      <c r="J256" s="271"/>
      <c r="K256" s="273"/>
      <c r="L256" s="255"/>
      <c r="M256" s="255"/>
      <c r="N256" s="256"/>
    </row>
    <row r="257" spans="1:14" s="80" customFormat="1" ht="25.5">
      <c r="A257" s="266"/>
      <c r="B257" s="274" t="s">
        <v>260</v>
      </c>
      <c r="C257" s="272"/>
      <c r="D257" s="269"/>
      <c r="E257" s="269"/>
      <c r="F257" s="269"/>
      <c r="G257" s="270"/>
      <c r="H257" s="271"/>
      <c r="I257" s="271"/>
      <c r="J257" s="271"/>
      <c r="K257" s="273"/>
      <c r="L257" s="255"/>
      <c r="M257" s="255"/>
      <c r="N257" s="256"/>
    </row>
    <row r="258" spans="1:14">
      <c r="A258" s="266"/>
      <c r="B258" s="274" t="s">
        <v>261</v>
      </c>
      <c r="C258" s="272"/>
      <c r="D258" s="269"/>
      <c r="E258" s="269"/>
      <c r="F258" s="269"/>
      <c r="G258" s="270"/>
      <c r="H258" s="271"/>
      <c r="I258" s="271"/>
      <c r="J258" s="271"/>
      <c r="K258" s="273"/>
      <c r="L258" s="255"/>
      <c r="M258" s="255"/>
      <c r="N258" s="256"/>
    </row>
    <row r="259" spans="1:14" ht="25.5">
      <c r="A259" s="276"/>
      <c r="B259" s="274" t="s">
        <v>262</v>
      </c>
      <c r="C259" s="274"/>
      <c r="D259" s="277"/>
      <c r="E259" s="278"/>
      <c r="F259" s="253"/>
      <c r="G259" s="277"/>
      <c r="H259" s="253"/>
      <c r="I259" s="253"/>
      <c r="J259" s="253"/>
      <c r="K259" s="254"/>
      <c r="L259" s="255"/>
      <c r="M259" s="255"/>
      <c r="N259" s="256"/>
    </row>
    <row r="260" spans="1:14">
      <c r="A260" s="276"/>
      <c r="B260" s="279" t="s">
        <v>280</v>
      </c>
      <c r="C260" s="274"/>
      <c r="D260" s="277"/>
      <c r="E260" s="278"/>
      <c r="F260" s="253"/>
      <c r="G260" s="277"/>
      <c r="H260" s="253"/>
      <c r="I260" s="253"/>
      <c r="J260" s="253"/>
      <c r="K260" s="254"/>
      <c r="L260" s="255"/>
      <c r="M260" s="255"/>
      <c r="N260" s="256"/>
    </row>
    <row r="261" spans="1:14" ht="37.5" customHeight="1">
      <c r="A261" s="276"/>
      <c r="B261" s="279" t="s">
        <v>281</v>
      </c>
      <c r="C261" s="274"/>
      <c r="D261" s="277"/>
      <c r="E261" s="278"/>
      <c r="F261" s="253"/>
      <c r="G261" s="277"/>
      <c r="H261" s="253"/>
      <c r="I261" s="253"/>
      <c r="J261" s="253"/>
      <c r="K261" s="254"/>
      <c r="L261" s="255"/>
      <c r="M261" s="255"/>
      <c r="N261" s="256"/>
    </row>
    <row r="262" spans="1:14">
      <c r="A262" s="276"/>
      <c r="B262" s="80" t="s">
        <v>282</v>
      </c>
      <c r="C262" s="274"/>
      <c r="D262" s="277"/>
      <c r="E262" s="278"/>
      <c r="F262" s="253"/>
      <c r="G262" s="277"/>
      <c r="H262" s="253"/>
      <c r="I262" s="253"/>
      <c r="J262" s="253"/>
      <c r="K262" s="254"/>
      <c r="L262" s="255"/>
      <c r="M262" s="255"/>
      <c r="N262" s="256"/>
    </row>
    <row r="263" spans="1:14" ht="38.25">
      <c r="A263" s="80"/>
      <c r="B263" s="46" t="s">
        <v>283</v>
      </c>
      <c r="C263" s="80"/>
      <c r="D263" s="80"/>
      <c r="E263" s="80"/>
      <c r="F263" s="80"/>
      <c r="G263" s="80"/>
      <c r="H263" s="80"/>
      <c r="I263" s="80"/>
      <c r="J263" s="80"/>
      <c r="K263" s="82"/>
      <c r="L263" s="80"/>
      <c r="M263" s="279"/>
      <c r="N263" s="101"/>
    </row>
    <row r="264" spans="1:1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2"/>
      <c r="L264" s="80"/>
      <c r="M264" s="80"/>
      <c r="N264" s="199"/>
    </row>
    <row r="265" spans="1:14" ht="15">
      <c r="A265" s="219" t="s">
        <v>525</v>
      </c>
      <c r="B265" s="219"/>
      <c r="C265" s="220"/>
      <c r="D265" s="80"/>
      <c r="E265" s="80"/>
      <c r="F265" s="80"/>
      <c r="G265" s="80"/>
      <c r="H265" s="80"/>
      <c r="I265" s="80"/>
      <c r="J265" s="80"/>
      <c r="K265" s="82"/>
      <c r="L265" s="80"/>
      <c r="M265" s="242"/>
      <c r="N265" s="242"/>
    </row>
    <row r="266" spans="1:14" ht="38.25">
      <c r="A266" s="452" t="s">
        <v>218</v>
      </c>
      <c r="B266" s="221" t="s">
        <v>1</v>
      </c>
      <c r="C266" s="206" t="s">
        <v>2</v>
      </c>
      <c r="D266" s="207" t="s">
        <v>3</v>
      </c>
      <c r="E266" s="207" t="s">
        <v>207</v>
      </c>
      <c r="F266" s="222" t="s">
        <v>233</v>
      </c>
      <c r="G266" s="451" t="s">
        <v>92</v>
      </c>
      <c r="H266" s="223" t="s">
        <v>234</v>
      </c>
      <c r="I266" s="224" t="s">
        <v>284</v>
      </c>
      <c r="J266" s="224" t="s">
        <v>520</v>
      </c>
      <c r="K266" s="17" t="s">
        <v>237</v>
      </c>
      <c r="L266" s="224" t="s">
        <v>109</v>
      </c>
      <c r="M266" s="161" t="s">
        <v>63</v>
      </c>
      <c r="N266" s="160" t="s">
        <v>12</v>
      </c>
    </row>
    <row r="267" spans="1:14" ht="120.75" customHeight="1">
      <c r="A267" s="294">
        <v>1</v>
      </c>
      <c r="B267" s="71" t="s">
        <v>285</v>
      </c>
      <c r="C267" s="344"/>
      <c r="D267" s="345" t="s">
        <v>498</v>
      </c>
      <c r="E267" s="344"/>
      <c r="F267" s="280" t="s">
        <v>286</v>
      </c>
      <c r="G267" s="227" t="s">
        <v>196</v>
      </c>
      <c r="H267" s="227">
        <v>2</v>
      </c>
      <c r="I267" s="228"/>
      <c r="J267" s="346"/>
      <c r="K267" s="69">
        <f t="shared" ref="K267:K269" si="37">I267*J267+I267</f>
        <v>0</v>
      </c>
      <c r="L267" s="21">
        <f t="shared" ref="L267:L269" si="38">H267*I267</f>
        <v>0</v>
      </c>
      <c r="M267" s="21">
        <f t="shared" ref="M267:M269" si="39">N267-L267</f>
        <v>0</v>
      </c>
      <c r="N267" s="21">
        <f t="shared" ref="N267:N269" si="40">H267*K267</f>
        <v>0</v>
      </c>
    </row>
    <row r="268" spans="1:14">
      <c r="A268" s="84">
        <v>2</v>
      </c>
      <c r="B268" s="24" t="s">
        <v>287</v>
      </c>
      <c r="C268" s="84"/>
      <c r="D268" s="357" t="s">
        <v>211</v>
      </c>
      <c r="E268" s="84"/>
      <c r="F268" s="281" t="s">
        <v>288</v>
      </c>
      <c r="G268" s="20" t="s">
        <v>196</v>
      </c>
      <c r="H268" s="26">
        <v>2</v>
      </c>
      <c r="I268" s="99"/>
      <c r="J268" s="230"/>
      <c r="K268" s="69">
        <f t="shared" si="37"/>
        <v>0</v>
      </c>
      <c r="L268" s="21">
        <f t="shared" si="38"/>
        <v>0</v>
      </c>
      <c r="M268" s="21">
        <f t="shared" si="39"/>
        <v>0</v>
      </c>
      <c r="N268" s="21">
        <f t="shared" si="40"/>
        <v>0</v>
      </c>
    </row>
    <row r="269" spans="1:14">
      <c r="A269" s="84">
        <v>3</v>
      </c>
      <c r="B269" s="24" t="s">
        <v>289</v>
      </c>
      <c r="C269" s="84"/>
      <c r="D269" s="357" t="s">
        <v>17</v>
      </c>
      <c r="E269" s="84"/>
      <c r="F269" s="281" t="s">
        <v>288</v>
      </c>
      <c r="G269" s="20" t="s">
        <v>196</v>
      </c>
      <c r="H269" s="26">
        <v>2</v>
      </c>
      <c r="I269" s="99"/>
      <c r="J269" s="230"/>
      <c r="K269" s="69">
        <f t="shared" si="37"/>
        <v>0</v>
      </c>
      <c r="L269" s="21">
        <f t="shared" si="38"/>
        <v>0</v>
      </c>
      <c r="M269" s="21">
        <f t="shared" si="39"/>
        <v>0</v>
      </c>
      <c r="N269" s="21">
        <f t="shared" si="40"/>
        <v>0</v>
      </c>
    </row>
    <row r="270" spans="1:14">
      <c r="A270" s="96"/>
      <c r="B270" s="279" t="s">
        <v>512</v>
      </c>
      <c r="C270" s="96"/>
      <c r="D270" s="96"/>
      <c r="E270" s="96"/>
      <c r="F270" s="282"/>
      <c r="G270" s="59"/>
      <c r="H270" s="37"/>
      <c r="I270" s="242"/>
      <c r="J270" s="283"/>
      <c r="K270" s="299" t="s">
        <v>57</v>
      </c>
      <c r="L270" s="366">
        <f>SUM(L267:L269)</f>
        <v>0</v>
      </c>
      <c r="M270" s="366">
        <f>N270-L270</f>
        <v>0</v>
      </c>
      <c r="N270" s="366">
        <f>SUM(N267:N269)</f>
        <v>0</v>
      </c>
    </row>
    <row r="271" spans="1:14" ht="25.5">
      <c r="A271" s="96"/>
      <c r="B271" s="279" t="s">
        <v>260</v>
      </c>
      <c r="C271" s="96"/>
      <c r="D271" s="96"/>
      <c r="E271" s="96"/>
      <c r="F271" s="282"/>
      <c r="G271" s="59"/>
      <c r="H271" s="37"/>
      <c r="I271" s="335"/>
      <c r="J271" s="242"/>
      <c r="K271" s="300"/>
      <c r="L271" s="350"/>
      <c r="M271" s="368"/>
      <c r="N271" s="367"/>
    </row>
    <row r="272" spans="1:14">
      <c r="A272" s="96"/>
      <c r="B272" s="279" t="s">
        <v>261</v>
      </c>
      <c r="C272" s="96"/>
      <c r="D272" s="96"/>
      <c r="E272" s="96"/>
      <c r="F272" s="282"/>
      <c r="G272" s="59"/>
      <c r="H272" s="37"/>
      <c r="I272" s="96"/>
      <c r="J272" s="242"/>
      <c r="K272" s="283"/>
      <c r="L272" s="242"/>
      <c r="M272" s="279"/>
      <c r="N272" s="101"/>
    </row>
    <row r="273" spans="1:17" ht="25.5">
      <c r="A273" s="96"/>
      <c r="B273" s="279" t="s">
        <v>262</v>
      </c>
      <c r="C273" s="96"/>
      <c r="D273" s="96"/>
      <c r="E273" s="96"/>
      <c r="F273" s="282"/>
      <c r="G273" s="59"/>
      <c r="H273" s="37"/>
      <c r="I273" s="96"/>
      <c r="J273" s="242"/>
      <c r="K273" s="283"/>
      <c r="L273" s="242"/>
      <c r="M273" s="279"/>
      <c r="N273" s="101"/>
    </row>
    <row r="274" spans="1:17" ht="67.5" customHeight="1">
      <c r="A274" s="96"/>
      <c r="B274" s="279" t="s">
        <v>290</v>
      </c>
      <c r="C274" s="96"/>
      <c r="D274" s="96"/>
      <c r="E274" s="96"/>
      <c r="F274" s="282"/>
      <c r="G274" s="59"/>
      <c r="H274" s="37"/>
      <c r="I274" s="96"/>
      <c r="J274" s="242"/>
      <c r="K274" s="283"/>
      <c r="L274" s="242"/>
      <c r="M274" s="80"/>
      <c r="N274" s="199"/>
    </row>
    <row r="275" spans="1:17" ht="64.5" customHeight="1">
      <c r="A275" s="96"/>
      <c r="B275" s="274" t="s">
        <v>260</v>
      </c>
      <c r="C275" s="96"/>
      <c r="D275" s="96"/>
      <c r="E275" s="96"/>
      <c r="F275" s="282"/>
      <c r="G275" s="59"/>
      <c r="H275" s="37"/>
      <c r="I275" s="96"/>
      <c r="J275" s="242"/>
      <c r="K275" s="283"/>
      <c r="L275" s="242"/>
      <c r="M275" s="80"/>
      <c r="N275" s="199"/>
    </row>
    <row r="276" spans="1:17" ht="38.25">
      <c r="B276" s="46" t="s">
        <v>61</v>
      </c>
      <c r="L276" s="80"/>
      <c r="M276" s="80"/>
    </row>
    <row r="277" spans="1:17">
      <c r="B277" s="6"/>
      <c r="L277" s="77"/>
      <c r="M277" s="77"/>
    </row>
    <row r="278" spans="1:17" ht="15">
      <c r="A278" s="109" t="s">
        <v>526</v>
      </c>
      <c r="B278" s="152"/>
      <c r="O278" s="35"/>
      <c r="P278" s="35"/>
      <c r="Q278" s="35"/>
    </row>
    <row r="279" spans="1:17" ht="38.25">
      <c r="A279" s="459" t="s">
        <v>218</v>
      </c>
      <c r="B279" s="246" t="s">
        <v>1</v>
      </c>
      <c r="C279" s="301" t="s">
        <v>2</v>
      </c>
      <c r="D279" s="302" t="s">
        <v>3</v>
      </c>
      <c r="E279" s="302" t="s">
        <v>207</v>
      </c>
      <c r="F279" s="303" t="s">
        <v>233</v>
      </c>
      <c r="G279" s="462" t="s">
        <v>92</v>
      </c>
      <c r="H279" s="304" t="s">
        <v>234</v>
      </c>
      <c r="I279" s="305" t="s">
        <v>284</v>
      </c>
      <c r="J279" s="305" t="s">
        <v>520</v>
      </c>
      <c r="K279" s="161" t="s">
        <v>237</v>
      </c>
      <c r="L279" s="305" t="s">
        <v>109</v>
      </c>
      <c r="M279" s="161" t="s">
        <v>63</v>
      </c>
      <c r="N279" s="160" t="s">
        <v>12</v>
      </c>
      <c r="O279" s="35"/>
      <c r="P279" s="35"/>
      <c r="Q279" s="35"/>
    </row>
    <row r="280" spans="1:17" ht="66" customHeight="1">
      <c r="A280" s="435">
        <v>1</v>
      </c>
      <c r="B280" s="436" t="s">
        <v>291</v>
      </c>
      <c r="C280" s="435"/>
      <c r="D280" s="437" t="s">
        <v>497</v>
      </c>
      <c r="E280" s="399"/>
      <c r="F280" s="308" t="s">
        <v>292</v>
      </c>
      <c r="G280" s="310" t="s">
        <v>15</v>
      </c>
      <c r="H280" s="310">
        <v>60</v>
      </c>
      <c r="I280" s="311"/>
      <c r="J280" s="438"/>
      <c r="K280" s="69">
        <f t="shared" ref="K280:K343" si="41">I280*J280+I280</f>
        <v>0</v>
      </c>
      <c r="L280" s="21">
        <f t="shared" ref="L280:L343" si="42">H280*I280</f>
        <v>0</v>
      </c>
      <c r="M280" s="21">
        <f t="shared" ref="M280:M343" si="43">N280-L280</f>
        <v>0</v>
      </c>
      <c r="N280" s="21">
        <f t="shared" ref="N280:N343" si="44">H280*K280</f>
        <v>0</v>
      </c>
      <c r="O280" s="35"/>
      <c r="P280" s="35"/>
      <c r="Q280" s="35"/>
    </row>
    <row r="281" spans="1:17" s="5" customFormat="1">
      <c r="A281" s="306">
        <v>2</v>
      </c>
      <c r="B281" s="307" t="s">
        <v>293</v>
      </c>
      <c r="C281" s="306"/>
      <c r="D281" s="357" t="s">
        <v>17</v>
      </c>
      <c r="E281" s="308"/>
      <c r="F281" s="308" t="s">
        <v>292</v>
      </c>
      <c r="G281" s="309" t="s">
        <v>15</v>
      </c>
      <c r="H281" s="310">
        <v>10</v>
      </c>
      <c r="I281" s="311"/>
      <c r="J281" s="312"/>
      <c r="K281" s="69">
        <f t="shared" si="41"/>
        <v>0</v>
      </c>
      <c r="L281" s="21">
        <f t="shared" si="42"/>
        <v>0</v>
      </c>
      <c r="M281" s="21">
        <f t="shared" si="43"/>
        <v>0</v>
      </c>
      <c r="N281" s="21">
        <f t="shared" si="44"/>
        <v>0</v>
      </c>
      <c r="O281" s="59"/>
      <c r="P281" s="59"/>
      <c r="Q281" s="59"/>
    </row>
    <row r="282" spans="1:17">
      <c r="A282" s="306">
        <v>3</v>
      </c>
      <c r="B282" s="307" t="s">
        <v>294</v>
      </c>
      <c r="C282" s="306"/>
      <c r="D282" s="357" t="s">
        <v>17</v>
      </c>
      <c r="E282" s="308"/>
      <c r="F282" s="308" t="s">
        <v>292</v>
      </c>
      <c r="G282" s="309" t="s">
        <v>15</v>
      </c>
      <c r="H282" s="310">
        <v>70</v>
      </c>
      <c r="I282" s="311"/>
      <c r="J282" s="312"/>
      <c r="K282" s="69">
        <f t="shared" si="41"/>
        <v>0</v>
      </c>
      <c r="L282" s="21">
        <f t="shared" si="42"/>
        <v>0</v>
      </c>
      <c r="M282" s="21">
        <f t="shared" si="43"/>
        <v>0</v>
      </c>
      <c r="N282" s="21">
        <f t="shared" si="44"/>
        <v>0</v>
      </c>
    </row>
    <row r="283" spans="1:17">
      <c r="A283" s="306">
        <v>4</v>
      </c>
      <c r="B283" s="307" t="s">
        <v>295</v>
      </c>
      <c r="C283" s="306"/>
      <c r="D283" s="357" t="s">
        <v>17</v>
      </c>
      <c r="E283" s="308"/>
      <c r="F283" s="308" t="s">
        <v>292</v>
      </c>
      <c r="G283" s="309" t="s">
        <v>15</v>
      </c>
      <c r="H283" s="310">
        <v>35</v>
      </c>
      <c r="I283" s="311"/>
      <c r="J283" s="312"/>
      <c r="K283" s="69">
        <f t="shared" si="41"/>
        <v>0</v>
      </c>
      <c r="L283" s="21">
        <f t="shared" si="42"/>
        <v>0</v>
      </c>
      <c r="M283" s="21">
        <f t="shared" si="43"/>
        <v>0</v>
      </c>
      <c r="N283" s="21">
        <f t="shared" si="44"/>
        <v>0</v>
      </c>
    </row>
    <row r="284" spans="1:17">
      <c r="A284" s="306">
        <v>5</v>
      </c>
      <c r="B284" s="307" t="s">
        <v>296</v>
      </c>
      <c r="C284" s="306"/>
      <c r="D284" s="357" t="s">
        <v>17</v>
      </c>
      <c r="E284" s="308"/>
      <c r="F284" s="308" t="s">
        <v>292</v>
      </c>
      <c r="G284" s="309" t="s">
        <v>15</v>
      </c>
      <c r="H284" s="310">
        <v>20</v>
      </c>
      <c r="I284" s="311"/>
      <c r="J284" s="312"/>
      <c r="K284" s="69">
        <f t="shared" si="41"/>
        <v>0</v>
      </c>
      <c r="L284" s="21">
        <f t="shared" si="42"/>
        <v>0</v>
      </c>
      <c r="M284" s="21">
        <f t="shared" si="43"/>
        <v>0</v>
      </c>
      <c r="N284" s="21">
        <f t="shared" si="44"/>
        <v>0</v>
      </c>
    </row>
    <row r="285" spans="1:17">
      <c r="A285" s="306">
        <v>6</v>
      </c>
      <c r="B285" s="307" t="s">
        <v>297</v>
      </c>
      <c r="C285" s="306"/>
      <c r="D285" s="357" t="s">
        <v>17</v>
      </c>
      <c r="E285" s="308"/>
      <c r="F285" s="308" t="s">
        <v>292</v>
      </c>
      <c r="G285" s="309" t="s">
        <v>15</v>
      </c>
      <c r="H285" s="310">
        <v>5</v>
      </c>
      <c r="I285" s="311"/>
      <c r="J285" s="312"/>
      <c r="K285" s="69">
        <f t="shared" si="41"/>
        <v>0</v>
      </c>
      <c r="L285" s="21">
        <f t="shared" si="42"/>
        <v>0</v>
      </c>
      <c r="M285" s="21">
        <f t="shared" si="43"/>
        <v>0</v>
      </c>
      <c r="N285" s="21">
        <f t="shared" si="44"/>
        <v>0</v>
      </c>
    </row>
    <row r="286" spans="1:17">
      <c r="A286" s="306">
        <v>7</v>
      </c>
      <c r="B286" s="307" t="s">
        <v>298</v>
      </c>
      <c r="C286" s="306"/>
      <c r="D286" s="357" t="s">
        <v>17</v>
      </c>
      <c r="E286" s="308"/>
      <c r="F286" s="308" t="s">
        <v>292</v>
      </c>
      <c r="G286" s="309" t="s">
        <v>15</v>
      </c>
      <c r="H286" s="310">
        <v>5</v>
      </c>
      <c r="I286" s="311"/>
      <c r="J286" s="312"/>
      <c r="K286" s="69">
        <f t="shared" si="41"/>
        <v>0</v>
      </c>
      <c r="L286" s="21">
        <f t="shared" si="42"/>
        <v>0</v>
      </c>
      <c r="M286" s="21">
        <f t="shared" si="43"/>
        <v>0</v>
      </c>
      <c r="N286" s="21">
        <f t="shared" si="44"/>
        <v>0</v>
      </c>
    </row>
    <row r="287" spans="1:17">
      <c r="A287" s="306">
        <v>8</v>
      </c>
      <c r="B287" s="307" t="s">
        <v>299</v>
      </c>
      <c r="C287" s="306"/>
      <c r="D287" s="357" t="s">
        <v>17</v>
      </c>
      <c r="E287" s="308"/>
      <c r="F287" s="308" t="s">
        <v>292</v>
      </c>
      <c r="G287" s="309" t="s">
        <v>15</v>
      </c>
      <c r="H287" s="310">
        <v>20</v>
      </c>
      <c r="I287" s="311"/>
      <c r="J287" s="312"/>
      <c r="K287" s="69">
        <f t="shared" si="41"/>
        <v>0</v>
      </c>
      <c r="L287" s="21">
        <f t="shared" si="42"/>
        <v>0</v>
      </c>
      <c r="M287" s="21">
        <f t="shared" si="43"/>
        <v>0</v>
      </c>
      <c r="N287" s="21">
        <f t="shared" si="44"/>
        <v>0</v>
      </c>
    </row>
    <row r="288" spans="1:17">
      <c r="A288" s="306">
        <v>9</v>
      </c>
      <c r="B288" s="307" t="s">
        <v>300</v>
      </c>
      <c r="C288" s="306"/>
      <c r="D288" s="357" t="s">
        <v>17</v>
      </c>
      <c r="E288" s="308"/>
      <c r="F288" s="308" t="s">
        <v>292</v>
      </c>
      <c r="G288" s="309" t="s">
        <v>15</v>
      </c>
      <c r="H288" s="310">
        <v>10</v>
      </c>
      <c r="I288" s="311"/>
      <c r="J288" s="312"/>
      <c r="K288" s="69">
        <f t="shared" si="41"/>
        <v>0</v>
      </c>
      <c r="L288" s="21">
        <f t="shared" si="42"/>
        <v>0</v>
      </c>
      <c r="M288" s="21">
        <f t="shared" si="43"/>
        <v>0</v>
      </c>
      <c r="N288" s="21">
        <f t="shared" si="44"/>
        <v>0</v>
      </c>
    </row>
    <row r="289" spans="1:14">
      <c r="A289" s="306">
        <v>10</v>
      </c>
      <c r="B289" s="307" t="s">
        <v>301</v>
      </c>
      <c r="C289" s="306"/>
      <c r="D289" s="357" t="s">
        <v>17</v>
      </c>
      <c r="E289" s="308"/>
      <c r="F289" s="308" t="s">
        <v>292</v>
      </c>
      <c r="G289" s="309" t="s">
        <v>15</v>
      </c>
      <c r="H289" s="310">
        <v>5</v>
      </c>
      <c r="I289" s="311"/>
      <c r="J289" s="312"/>
      <c r="K289" s="69">
        <f t="shared" si="41"/>
        <v>0</v>
      </c>
      <c r="L289" s="21">
        <f t="shared" si="42"/>
        <v>0</v>
      </c>
      <c r="M289" s="21">
        <f t="shared" si="43"/>
        <v>0</v>
      </c>
      <c r="N289" s="21">
        <f t="shared" si="44"/>
        <v>0</v>
      </c>
    </row>
    <row r="290" spans="1:14">
      <c r="A290" s="306">
        <v>11</v>
      </c>
      <c r="B290" s="307" t="s">
        <v>302</v>
      </c>
      <c r="C290" s="306"/>
      <c r="D290" s="357" t="s">
        <v>17</v>
      </c>
      <c r="E290" s="308"/>
      <c r="F290" s="308" t="s">
        <v>292</v>
      </c>
      <c r="G290" s="309" t="s">
        <v>15</v>
      </c>
      <c r="H290" s="310">
        <v>5</v>
      </c>
      <c r="I290" s="311"/>
      <c r="J290" s="312"/>
      <c r="K290" s="69">
        <f t="shared" si="41"/>
        <v>0</v>
      </c>
      <c r="L290" s="21">
        <f t="shared" si="42"/>
        <v>0</v>
      </c>
      <c r="M290" s="21">
        <f t="shared" si="43"/>
        <v>0</v>
      </c>
      <c r="N290" s="21">
        <f t="shared" si="44"/>
        <v>0</v>
      </c>
    </row>
    <row r="291" spans="1:14">
      <c r="A291" s="306">
        <v>12</v>
      </c>
      <c r="B291" s="307" t="s">
        <v>303</v>
      </c>
      <c r="C291" s="306"/>
      <c r="D291" s="357" t="s">
        <v>17</v>
      </c>
      <c r="E291" s="308"/>
      <c r="F291" s="308" t="s">
        <v>292</v>
      </c>
      <c r="G291" s="309" t="s">
        <v>15</v>
      </c>
      <c r="H291" s="310">
        <v>5</v>
      </c>
      <c r="I291" s="311"/>
      <c r="J291" s="312"/>
      <c r="K291" s="69">
        <f t="shared" si="41"/>
        <v>0</v>
      </c>
      <c r="L291" s="21">
        <f t="shared" si="42"/>
        <v>0</v>
      </c>
      <c r="M291" s="21">
        <f t="shared" si="43"/>
        <v>0</v>
      </c>
      <c r="N291" s="21">
        <f t="shared" si="44"/>
        <v>0</v>
      </c>
    </row>
    <row r="292" spans="1:14" ht="22.5" customHeight="1">
      <c r="A292" s="306">
        <v>13</v>
      </c>
      <c r="B292" s="307" t="s">
        <v>304</v>
      </c>
      <c r="C292" s="306"/>
      <c r="D292" s="357" t="s">
        <v>17</v>
      </c>
      <c r="E292" s="308"/>
      <c r="F292" s="308" t="s">
        <v>292</v>
      </c>
      <c r="G292" s="309" t="s">
        <v>15</v>
      </c>
      <c r="H292" s="310">
        <v>70</v>
      </c>
      <c r="I292" s="311"/>
      <c r="J292" s="312"/>
      <c r="K292" s="69">
        <f t="shared" si="41"/>
        <v>0</v>
      </c>
      <c r="L292" s="21">
        <f t="shared" si="42"/>
        <v>0</v>
      </c>
      <c r="M292" s="21">
        <f t="shared" si="43"/>
        <v>0</v>
      </c>
      <c r="N292" s="21">
        <f t="shared" si="44"/>
        <v>0</v>
      </c>
    </row>
    <row r="293" spans="1:14">
      <c r="A293" s="306">
        <v>14</v>
      </c>
      <c r="B293" s="307" t="s">
        <v>305</v>
      </c>
      <c r="C293" s="306"/>
      <c r="D293" s="357" t="s">
        <v>17</v>
      </c>
      <c r="E293" s="308"/>
      <c r="F293" s="308" t="s">
        <v>292</v>
      </c>
      <c r="G293" s="309" t="s">
        <v>15</v>
      </c>
      <c r="H293" s="310">
        <v>5</v>
      </c>
      <c r="I293" s="311"/>
      <c r="J293" s="312"/>
      <c r="K293" s="69">
        <f t="shared" si="41"/>
        <v>0</v>
      </c>
      <c r="L293" s="21">
        <f t="shared" si="42"/>
        <v>0</v>
      </c>
      <c r="M293" s="21">
        <f t="shared" si="43"/>
        <v>0</v>
      </c>
      <c r="N293" s="21">
        <f t="shared" si="44"/>
        <v>0</v>
      </c>
    </row>
    <row r="294" spans="1:14">
      <c r="A294" s="306">
        <v>15</v>
      </c>
      <c r="B294" s="307" t="s">
        <v>306</v>
      </c>
      <c r="C294" s="306"/>
      <c r="D294" s="357" t="s">
        <v>17</v>
      </c>
      <c r="E294" s="308"/>
      <c r="F294" s="308" t="s">
        <v>292</v>
      </c>
      <c r="G294" s="309" t="s">
        <v>15</v>
      </c>
      <c r="H294" s="310">
        <v>40</v>
      </c>
      <c r="I294" s="311"/>
      <c r="J294" s="312"/>
      <c r="K294" s="69">
        <f t="shared" si="41"/>
        <v>0</v>
      </c>
      <c r="L294" s="21">
        <f t="shared" si="42"/>
        <v>0</v>
      </c>
      <c r="M294" s="21">
        <f t="shared" si="43"/>
        <v>0</v>
      </c>
      <c r="N294" s="21">
        <f t="shared" si="44"/>
        <v>0</v>
      </c>
    </row>
    <row r="295" spans="1:14">
      <c r="A295" s="306">
        <v>16</v>
      </c>
      <c r="B295" s="307" t="s">
        <v>307</v>
      </c>
      <c r="C295" s="306"/>
      <c r="D295" s="357" t="s">
        <v>17</v>
      </c>
      <c r="E295" s="308"/>
      <c r="F295" s="308" t="s">
        <v>292</v>
      </c>
      <c r="G295" s="309" t="s">
        <v>15</v>
      </c>
      <c r="H295" s="310">
        <v>10</v>
      </c>
      <c r="I295" s="311"/>
      <c r="J295" s="312"/>
      <c r="K295" s="69">
        <f t="shared" si="41"/>
        <v>0</v>
      </c>
      <c r="L295" s="21">
        <f t="shared" si="42"/>
        <v>0</v>
      </c>
      <c r="M295" s="21">
        <f t="shared" si="43"/>
        <v>0</v>
      </c>
      <c r="N295" s="21">
        <f t="shared" si="44"/>
        <v>0</v>
      </c>
    </row>
    <row r="296" spans="1:14">
      <c r="A296" s="306">
        <v>17</v>
      </c>
      <c r="B296" s="307" t="s">
        <v>308</v>
      </c>
      <c r="C296" s="306"/>
      <c r="D296" s="357" t="s">
        <v>17</v>
      </c>
      <c r="E296" s="308"/>
      <c r="F296" s="308" t="s">
        <v>292</v>
      </c>
      <c r="G296" s="309" t="s">
        <v>15</v>
      </c>
      <c r="H296" s="310">
        <v>70</v>
      </c>
      <c r="I296" s="311"/>
      <c r="J296" s="312"/>
      <c r="K296" s="69">
        <f t="shared" si="41"/>
        <v>0</v>
      </c>
      <c r="L296" s="21">
        <f t="shared" si="42"/>
        <v>0</v>
      </c>
      <c r="M296" s="21">
        <f t="shared" si="43"/>
        <v>0</v>
      </c>
      <c r="N296" s="21">
        <f t="shared" si="44"/>
        <v>0</v>
      </c>
    </row>
    <row r="297" spans="1:14">
      <c r="A297" s="306">
        <v>18</v>
      </c>
      <c r="B297" s="307" t="s">
        <v>309</v>
      </c>
      <c r="C297" s="306"/>
      <c r="D297" s="357" t="s">
        <v>17</v>
      </c>
      <c r="E297" s="308"/>
      <c r="F297" s="308" t="s">
        <v>292</v>
      </c>
      <c r="G297" s="309" t="s">
        <v>15</v>
      </c>
      <c r="H297" s="310">
        <v>70</v>
      </c>
      <c r="I297" s="311"/>
      <c r="J297" s="312"/>
      <c r="K297" s="69">
        <f t="shared" si="41"/>
        <v>0</v>
      </c>
      <c r="L297" s="21">
        <f t="shared" si="42"/>
        <v>0</v>
      </c>
      <c r="M297" s="21">
        <f t="shared" si="43"/>
        <v>0</v>
      </c>
      <c r="N297" s="21">
        <f t="shared" si="44"/>
        <v>0</v>
      </c>
    </row>
    <row r="298" spans="1:14">
      <c r="A298" s="306">
        <v>19</v>
      </c>
      <c r="B298" s="307" t="s">
        <v>310</v>
      </c>
      <c r="C298" s="306"/>
      <c r="D298" s="357" t="s">
        <v>17</v>
      </c>
      <c r="E298" s="308"/>
      <c r="F298" s="308" t="s">
        <v>292</v>
      </c>
      <c r="G298" s="309" t="s">
        <v>15</v>
      </c>
      <c r="H298" s="310">
        <v>60</v>
      </c>
      <c r="I298" s="311"/>
      <c r="J298" s="312"/>
      <c r="K298" s="69">
        <f t="shared" si="41"/>
        <v>0</v>
      </c>
      <c r="L298" s="21">
        <f t="shared" si="42"/>
        <v>0</v>
      </c>
      <c r="M298" s="21">
        <f t="shared" si="43"/>
        <v>0</v>
      </c>
      <c r="N298" s="21">
        <f t="shared" si="44"/>
        <v>0</v>
      </c>
    </row>
    <row r="299" spans="1:14">
      <c r="A299" s="306">
        <v>20</v>
      </c>
      <c r="B299" s="313" t="s">
        <v>311</v>
      </c>
      <c r="C299" s="306"/>
      <c r="D299" s="357" t="s">
        <v>17</v>
      </c>
      <c r="E299" s="308"/>
      <c r="F299" s="308" t="s">
        <v>292</v>
      </c>
      <c r="G299" s="309" t="s">
        <v>15</v>
      </c>
      <c r="H299" s="310">
        <v>60</v>
      </c>
      <c r="I299" s="311"/>
      <c r="J299" s="312"/>
      <c r="K299" s="69">
        <f t="shared" si="41"/>
        <v>0</v>
      </c>
      <c r="L299" s="21">
        <f t="shared" si="42"/>
        <v>0</v>
      </c>
      <c r="M299" s="21">
        <f t="shared" si="43"/>
        <v>0</v>
      </c>
      <c r="N299" s="21">
        <f t="shared" si="44"/>
        <v>0</v>
      </c>
    </row>
    <row r="300" spans="1:14">
      <c r="A300" s="306">
        <v>21</v>
      </c>
      <c r="B300" s="307" t="s">
        <v>312</v>
      </c>
      <c r="C300" s="306"/>
      <c r="D300" s="357" t="s">
        <v>17</v>
      </c>
      <c r="E300" s="308"/>
      <c r="F300" s="308" t="s">
        <v>292</v>
      </c>
      <c r="G300" s="309" t="s">
        <v>15</v>
      </c>
      <c r="H300" s="310">
        <v>60</v>
      </c>
      <c r="I300" s="311"/>
      <c r="J300" s="312"/>
      <c r="K300" s="69">
        <f t="shared" si="41"/>
        <v>0</v>
      </c>
      <c r="L300" s="21">
        <f t="shared" si="42"/>
        <v>0</v>
      </c>
      <c r="M300" s="21">
        <f t="shared" si="43"/>
        <v>0</v>
      </c>
      <c r="N300" s="21">
        <f t="shared" si="44"/>
        <v>0</v>
      </c>
    </row>
    <row r="301" spans="1:14">
      <c r="A301" s="306">
        <v>22</v>
      </c>
      <c r="B301" s="307" t="s">
        <v>313</v>
      </c>
      <c r="C301" s="306"/>
      <c r="D301" s="357" t="s">
        <v>17</v>
      </c>
      <c r="E301" s="308"/>
      <c r="F301" s="308" t="s">
        <v>292</v>
      </c>
      <c r="G301" s="309" t="s">
        <v>15</v>
      </c>
      <c r="H301" s="310">
        <v>5</v>
      </c>
      <c r="I301" s="311"/>
      <c r="J301" s="312"/>
      <c r="K301" s="69">
        <f t="shared" si="41"/>
        <v>0</v>
      </c>
      <c r="L301" s="21">
        <f t="shared" si="42"/>
        <v>0</v>
      </c>
      <c r="M301" s="21">
        <f t="shared" si="43"/>
        <v>0</v>
      </c>
      <c r="N301" s="21">
        <f t="shared" si="44"/>
        <v>0</v>
      </c>
    </row>
    <row r="302" spans="1:14">
      <c r="A302" s="306">
        <v>23</v>
      </c>
      <c r="B302" s="313" t="s">
        <v>314</v>
      </c>
      <c r="C302" s="314"/>
      <c r="D302" s="357" t="s">
        <v>17</v>
      </c>
      <c r="E302" s="315"/>
      <c r="F302" s="315" t="s">
        <v>292</v>
      </c>
      <c r="G302" s="316" t="s">
        <v>15</v>
      </c>
      <c r="H302" s="317">
        <v>70</v>
      </c>
      <c r="I302" s="318"/>
      <c r="J302" s="319"/>
      <c r="K302" s="69">
        <f t="shared" si="41"/>
        <v>0</v>
      </c>
      <c r="L302" s="21">
        <f t="shared" si="42"/>
        <v>0</v>
      </c>
      <c r="M302" s="21">
        <f t="shared" si="43"/>
        <v>0</v>
      </c>
      <c r="N302" s="21">
        <f t="shared" si="44"/>
        <v>0</v>
      </c>
    </row>
    <row r="303" spans="1:14">
      <c r="A303" s="306">
        <v>24</v>
      </c>
      <c r="B303" s="313" t="s">
        <v>315</v>
      </c>
      <c r="C303" s="314"/>
      <c r="D303" s="357" t="s">
        <v>17</v>
      </c>
      <c r="E303" s="315"/>
      <c r="F303" s="315" t="s">
        <v>292</v>
      </c>
      <c r="G303" s="316" t="s">
        <v>15</v>
      </c>
      <c r="H303" s="317">
        <v>15</v>
      </c>
      <c r="I303" s="318"/>
      <c r="J303" s="319"/>
      <c r="K303" s="69">
        <f t="shared" si="41"/>
        <v>0</v>
      </c>
      <c r="L303" s="21">
        <f t="shared" si="42"/>
        <v>0</v>
      </c>
      <c r="M303" s="21">
        <f t="shared" si="43"/>
        <v>0</v>
      </c>
      <c r="N303" s="21">
        <f t="shared" si="44"/>
        <v>0</v>
      </c>
    </row>
    <row r="304" spans="1:14">
      <c r="A304" s="306">
        <v>25</v>
      </c>
      <c r="B304" s="313" t="s">
        <v>316</v>
      </c>
      <c r="C304" s="314"/>
      <c r="D304" s="357" t="s">
        <v>17</v>
      </c>
      <c r="E304" s="315"/>
      <c r="F304" s="315" t="s">
        <v>292</v>
      </c>
      <c r="G304" s="316" t="s">
        <v>15</v>
      </c>
      <c r="H304" s="317">
        <v>5</v>
      </c>
      <c r="I304" s="318"/>
      <c r="J304" s="319"/>
      <c r="K304" s="69">
        <f t="shared" si="41"/>
        <v>0</v>
      </c>
      <c r="L304" s="21">
        <f t="shared" si="42"/>
        <v>0</v>
      </c>
      <c r="M304" s="21">
        <f t="shared" si="43"/>
        <v>0</v>
      </c>
      <c r="N304" s="21">
        <f t="shared" si="44"/>
        <v>0</v>
      </c>
    </row>
    <row r="305" spans="1:14">
      <c r="A305" s="306">
        <v>26</v>
      </c>
      <c r="B305" s="313" t="s">
        <v>317</v>
      </c>
      <c r="C305" s="314"/>
      <c r="D305" s="357" t="s">
        <v>17</v>
      </c>
      <c r="E305" s="315"/>
      <c r="F305" s="315" t="s">
        <v>292</v>
      </c>
      <c r="G305" s="316" t="s">
        <v>15</v>
      </c>
      <c r="H305" s="317">
        <v>5</v>
      </c>
      <c r="I305" s="318"/>
      <c r="J305" s="319"/>
      <c r="K305" s="69">
        <f t="shared" si="41"/>
        <v>0</v>
      </c>
      <c r="L305" s="21">
        <f t="shared" si="42"/>
        <v>0</v>
      </c>
      <c r="M305" s="21">
        <f t="shared" si="43"/>
        <v>0</v>
      </c>
      <c r="N305" s="21">
        <f t="shared" si="44"/>
        <v>0</v>
      </c>
    </row>
    <row r="306" spans="1:14">
      <c r="A306" s="306">
        <v>27</v>
      </c>
      <c r="B306" s="313" t="s">
        <v>318</v>
      </c>
      <c r="C306" s="314"/>
      <c r="D306" s="357" t="s">
        <v>17</v>
      </c>
      <c r="E306" s="315"/>
      <c r="F306" s="315" t="s">
        <v>292</v>
      </c>
      <c r="G306" s="316" t="s">
        <v>15</v>
      </c>
      <c r="H306" s="317">
        <v>60</v>
      </c>
      <c r="I306" s="318"/>
      <c r="J306" s="319"/>
      <c r="K306" s="69">
        <f t="shared" si="41"/>
        <v>0</v>
      </c>
      <c r="L306" s="21">
        <f t="shared" si="42"/>
        <v>0</v>
      </c>
      <c r="M306" s="21">
        <f t="shared" si="43"/>
        <v>0</v>
      </c>
      <c r="N306" s="21">
        <f t="shared" si="44"/>
        <v>0</v>
      </c>
    </row>
    <row r="307" spans="1:14">
      <c r="A307" s="306">
        <v>28</v>
      </c>
      <c r="B307" s="313" t="s">
        <v>319</v>
      </c>
      <c r="C307" s="314"/>
      <c r="D307" s="357" t="s">
        <v>17</v>
      </c>
      <c r="E307" s="315"/>
      <c r="F307" s="315" t="s">
        <v>292</v>
      </c>
      <c r="G307" s="316" t="s">
        <v>15</v>
      </c>
      <c r="H307" s="317">
        <v>25</v>
      </c>
      <c r="I307" s="318"/>
      <c r="J307" s="319"/>
      <c r="K307" s="69">
        <f t="shared" si="41"/>
        <v>0</v>
      </c>
      <c r="L307" s="21">
        <f t="shared" si="42"/>
        <v>0</v>
      </c>
      <c r="M307" s="21">
        <f t="shared" si="43"/>
        <v>0</v>
      </c>
      <c r="N307" s="21">
        <f t="shared" si="44"/>
        <v>0</v>
      </c>
    </row>
    <row r="308" spans="1:14">
      <c r="A308" s="306">
        <v>29</v>
      </c>
      <c r="B308" s="313" t="s">
        <v>320</v>
      </c>
      <c r="C308" s="314"/>
      <c r="D308" s="357" t="s">
        <v>17</v>
      </c>
      <c r="E308" s="315"/>
      <c r="F308" s="315" t="s">
        <v>292</v>
      </c>
      <c r="G308" s="316" t="s">
        <v>15</v>
      </c>
      <c r="H308" s="317">
        <v>10</v>
      </c>
      <c r="I308" s="318"/>
      <c r="J308" s="319"/>
      <c r="K308" s="69">
        <f t="shared" si="41"/>
        <v>0</v>
      </c>
      <c r="L308" s="21">
        <f t="shared" si="42"/>
        <v>0</v>
      </c>
      <c r="M308" s="21">
        <f t="shared" si="43"/>
        <v>0</v>
      </c>
      <c r="N308" s="21">
        <f t="shared" si="44"/>
        <v>0</v>
      </c>
    </row>
    <row r="309" spans="1:14">
      <c r="A309" s="306">
        <v>30</v>
      </c>
      <c r="B309" s="313" t="s">
        <v>321</v>
      </c>
      <c r="C309" s="314"/>
      <c r="D309" s="357" t="s">
        <v>17</v>
      </c>
      <c r="E309" s="315"/>
      <c r="F309" s="315" t="s">
        <v>292</v>
      </c>
      <c r="G309" s="316" t="s">
        <v>15</v>
      </c>
      <c r="H309" s="317">
        <v>60</v>
      </c>
      <c r="I309" s="318"/>
      <c r="J309" s="319"/>
      <c r="K309" s="69">
        <f t="shared" si="41"/>
        <v>0</v>
      </c>
      <c r="L309" s="21">
        <f t="shared" si="42"/>
        <v>0</v>
      </c>
      <c r="M309" s="21">
        <f t="shared" si="43"/>
        <v>0</v>
      </c>
      <c r="N309" s="21">
        <f t="shared" si="44"/>
        <v>0</v>
      </c>
    </row>
    <row r="310" spans="1:14">
      <c r="A310" s="306">
        <v>31</v>
      </c>
      <c r="B310" s="313" t="s">
        <v>322</v>
      </c>
      <c r="C310" s="314"/>
      <c r="D310" s="357" t="s">
        <v>17</v>
      </c>
      <c r="E310" s="315"/>
      <c r="F310" s="315" t="s">
        <v>292</v>
      </c>
      <c r="G310" s="316" t="s">
        <v>15</v>
      </c>
      <c r="H310" s="317">
        <v>10</v>
      </c>
      <c r="I310" s="318"/>
      <c r="J310" s="319"/>
      <c r="K310" s="69">
        <f t="shared" si="41"/>
        <v>0</v>
      </c>
      <c r="L310" s="21">
        <f t="shared" si="42"/>
        <v>0</v>
      </c>
      <c r="M310" s="21">
        <f t="shared" si="43"/>
        <v>0</v>
      </c>
      <c r="N310" s="21">
        <f t="shared" si="44"/>
        <v>0</v>
      </c>
    </row>
    <row r="311" spans="1:14">
      <c r="A311" s="306">
        <v>32</v>
      </c>
      <c r="B311" s="313" t="s">
        <v>323</v>
      </c>
      <c r="C311" s="314"/>
      <c r="D311" s="357" t="s">
        <v>17</v>
      </c>
      <c r="E311" s="315"/>
      <c r="F311" s="315" t="s">
        <v>292</v>
      </c>
      <c r="G311" s="316" t="s">
        <v>15</v>
      </c>
      <c r="H311" s="317">
        <v>70</v>
      </c>
      <c r="I311" s="318"/>
      <c r="J311" s="319"/>
      <c r="K311" s="69">
        <f t="shared" si="41"/>
        <v>0</v>
      </c>
      <c r="L311" s="21">
        <f t="shared" si="42"/>
        <v>0</v>
      </c>
      <c r="M311" s="21">
        <f t="shared" si="43"/>
        <v>0</v>
      </c>
      <c r="N311" s="21">
        <f t="shared" si="44"/>
        <v>0</v>
      </c>
    </row>
    <row r="312" spans="1:14">
      <c r="A312" s="306">
        <v>33</v>
      </c>
      <c r="B312" s="313" t="s">
        <v>324</v>
      </c>
      <c r="C312" s="314"/>
      <c r="D312" s="357" t="s">
        <v>17</v>
      </c>
      <c r="E312" s="315"/>
      <c r="F312" s="315" t="s">
        <v>292</v>
      </c>
      <c r="G312" s="316" t="s">
        <v>15</v>
      </c>
      <c r="H312" s="317">
        <v>25</v>
      </c>
      <c r="I312" s="318"/>
      <c r="J312" s="319"/>
      <c r="K312" s="69">
        <f t="shared" si="41"/>
        <v>0</v>
      </c>
      <c r="L312" s="21">
        <f t="shared" si="42"/>
        <v>0</v>
      </c>
      <c r="M312" s="21">
        <f t="shared" si="43"/>
        <v>0</v>
      </c>
      <c r="N312" s="21">
        <f t="shared" si="44"/>
        <v>0</v>
      </c>
    </row>
    <row r="313" spans="1:14">
      <c r="A313" s="306">
        <v>34</v>
      </c>
      <c r="B313" s="313" t="s">
        <v>325</v>
      </c>
      <c r="C313" s="314"/>
      <c r="D313" s="357" t="s">
        <v>17</v>
      </c>
      <c r="E313" s="315"/>
      <c r="F313" s="315" t="s">
        <v>292</v>
      </c>
      <c r="G313" s="316" t="s">
        <v>15</v>
      </c>
      <c r="H313" s="317">
        <v>5</v>
      </c>
      <c r="I313" s="318"/>
      <c r="J313" s="319"/>
      <c r="K313" s="69">
        <f t="shared" si="41"/>
        <v>0</v>
      </c>
      <c r="L313" s="21">
        <f t="shared" si="42"/>
        <v>0</v>
      </c>
      <c r="M313" s="21">
        <f t="shared" si="43"/>
        <v>0</v>
      </c>
      <c r="N313" s="21">
        <f t="shared" si="44"/>
        <v>0</v>
      </c>
    </row>
    <row r="314" spans="1:14">
      <c r="A314" s="306">
        <v>35</v>
      </c>
      <c r="B314" s="313" t="s">
        <v>326</v>
      </c>
      <c r="C314" s="314"/>
      <c r="D314" s="357" t="s">
        <v>17</v>
      </c>
      <c r="E314" s="315"/>
      <c r="F314" s="315" t="s">
        <v>292</v>
      </c>
      <c r="G314" s="316" t="s">
        <v>15</v>
      </c>
      <c r="H314" s="317">
        <v>10</v>
      </c>
      <c r="I314" s="318"/>
      <c r="J314" s="319"/>
      <c r="K314" s="69">
        <f t="shared" si="41"/>
        <v>0</v>
      </c>
      <c r="L314" s="21">
        <f t="shared" si="42"/>
        <v>0</v>
      </c>
      <c r="M314" s="21">
        <f t="shared" si="43"/>
        <v>0</v>
      </c>
      <c r="N314" s="21">
        <f t="shared" si="44"/>
        <v>0</v>
      </c>
    </row>
    <row r="315" spans="1:14">
      <c r="A315" s="306">
        <v>36</v>
      </c>
      <c r="B315" s="313" t="s">
        <v>327</v>
      </c>
      <c r="C315" s="314"/>
      <c r="D315" s="357" t="s">
        <v>17</v>
      </c>
      <c r="E315" s="315"/>
      <c r="F315" s="315" t="s">
        <v>292</v>
      </c>
      <c r="G315" s="316" t="s">
        <v>15</v>
      </c>
      <c r="H315" s="317">
        <v>10</v>
      </c>
      <c r="I315" s="318"/>
      <c r="J315" s="319"/>
      <c r="K315" s="69">
        <f t="shared" si="41"/>
        <v>0</v>
      </c>
      <c r="L315" s="21">
        <f t="shared" si="42"/>
        <v>0</v>
      </c>
      <c r="M315" s="21">
        <f t="shared" si="43"/>
        <v>0</v>
      </c>
      <c r="N315" s="21">
        <f t="shared" si="44"/>
        <v>0</v>
      </c>
    </row>
    <row r="316" spans="1:14">
      <c r="A316" s="306">
        <v>37</v>
      </c>
      <c r="B316" s="313" t="s">
        <v>328</v>
      </c>
      <c r="C316" s="314"/>
      <c r="D316" s="357" t="s">
        <v>17</v>
      </c>
      <c r="E316" s="315"/>
      <c r="F316" s="315" t="s">
        <v>292</v>
      </c>
      <c r="G316" s="316" t="s">
        <v>15</v>
      </c>
      <c r="H316" s="317">
        <v>5</v>
      </c>
      <c r="I316" s="318"/>
      <c r="J316" s="319"/>
      <c r="K316" s="69">
        <f t="shared" si="41"/>
        <v>0</v>
      </c>
      <c r="L316" s="21">
        <f t="shared" si="42"/>
        <v>0</v>
      </c>
      <c r="M316" s="21">
        <f t="shared" si="43"/>
        <v>0</v>
      </c>
      <c r="N316" s="21">
        <f t="shared" si="44"/>
        <v>0</v>
      </c>
    </row>
    <row r="317" spans="1:14">
      <c r="A317" s="306">
        <v>38</v>
      </c>
      <c r="B317" s="313" t="s">
        <v>329</v>
      </c>
      <c r="C317" s="314"/>
      <c r="D317" s="357" t="s">
        <v>17</v>
      </c>
      <c r="E317" s="315"/>
      <c r="F317" s="315" t="s">
        <v>292</v>
      </c>
      <c r="G317" s="316" t="s">
        <v>15</v>
      </c>
      <c r="H317" s="317">
        <v>5</v>
      </c>
      <c r="I317" s="318"/>
      <c r="J317" s="319"/>
      <c r="K317" s="69">
        <f t="shared" si="41"/>
        <v>0</v>
      </c>
      <c r="L317" s="21">
        <f t="shared" si="42"/>
        <v>0</v>
      </c>
      <c r="M317" s="21">
        <f t="shared" si="43"/>
        <v>0</v>
      </c>
      <c r="N317" s="21">
        <f t="shared" si="44"/>
        <v>0</v>
      </c>
    </row>
    <row r="318" spans="1:14">
      <c r="A318" s="306">
        <v>39</v>
      </c>
      <c r="B318" s="313" t="s">
        <v>330</v>
      </c>
      <c r="C318" s="314"/>
      <c r="D318" s="357" t="s">
        <v>17</v>
      </c>
      <c r="E318" s="315"/>
      <c r="F318" s="315" t="s">
        <v>292</v>
      </c>
      <c r="G318" s="316" t="s">
        <v>15</v>
      </c>
      <c r="H318" s="317">
        <v>70</v>
      </c>
      <c r="I318" s="318"/>
      <c r="J318" s="319"/>
      <c r="K318" s="69">
        <f t="shared" si="41"/>
        <v>0</v>
      </c>
      <c r="L318" s="21">
        <f t="shared" si="42"/>
        <v>0</v>
      </c>
      <c r="M318" s="21">
        <f t="shared" si="43"/>
        <v>0</v>
      </c>
      <c r="N318" s="21">
        <f t="shared" si="44"/>
        <v>0</v>
      </c>
    </row>
    <row r="319" spans="1:14">
      <c r="A319" s="306">
        <v>40</v>
      </c>
      <c r="B319" s="313" t="s">
        <v>331</v>
      </c>
      <c r="C319" s="314"/>
      <c r="D319" s="357" t="s">
        <v>17</v>
      </c>
      <c r="E319" s="315"/>
      <c r="F319" s="315" t="s">
        <v>292</v>
      </c>
      <c r="G319" s="316" t="s">
        <v>15</v>
      </c>
      <c r="H319" s="317">
        <v>5</v>
      </c>
      <c r="I319" s="318"/>
      <c r="J319" s="319"/>
      <c r="K319" s="69">
        <f t="shared" si="41"/>
        <v>0</v>
      </c>
      <c r="L319" s="21">
        <f t="shared" si="42"/>
        <v>0</v>
      </c>
      <c r="M319" s="21">
        <f t="shared" si="43"/>
        <v>0</v>
      </c>
      <c r="N319" s="21">
        <f t="shared" si="44"/>
        <v>0</v>
      </c>
    </row>
    <row r="320" spans="1:14">
      <c r="A320" s="306">
        <v>41</v>
      </c>
      <c r="B320" s="313" t="s">
        <v>332</v>
      </c>
      <c r="C320" s="314"/>
      <c r="D320" s="357" t="s">
        <v>17</v>
      </c>
      <c r="E320" s="315"/>
      <c r="F320" s="315" t="s">
        <v>292</v>
      </c>
      <c r="G320" s="316" t="s">
        <v>15</v>
      </c>
      <c r="H320" s="317">
        <v>5</v>
      </c>
      <c r="I320" s="318"/>
      <c r="J320" s="319"/>
      <c r="K320" s="69">
        <f t="shared" si="41"/>
        <v>0</v>
      </c>
      <c r="L320" s="21">
        <f t="shared" si="42"/>
        <v>0</v>
      </c>
      <c r="M320" s="21">
        <f t="shared" si="43"/>
        <v>0</v>
      </c>
      <c r="N320" s="21">
        <f t="shared" si="44"/>
        <v>0</v>
      </c>
    </row>
    <row r="321" spans="1:14">
      <c r="A321" s="306">
        <v>42</v>
      </c>
      <c r="B321" s="313" t="s">
        <v>333</v>
      </c>
      <c r="C321" s="314"/>
      <c r="D321" s="357" t="s">
        <v>17</v>
      </c>
      <c r="E321" s="315"/>
      <c r="F321" s="315" t="s">
        <v>292</v>
      </c>
      <c r="G321" s="316" t="s">
        <v>15</v>
      </c>
      <c r="H321" s="317">
        <v>15</v>
      </c>
      <c r="I321" s="318"/>
      <c r="J321" s="319"/>
      <c r="K321" s="69">
        <f t="shared" si="41"/>
        <v>0</v>
      </c>
      <c r="L321" s="21">
        <f t="shared" si="42"/>
        <v>0</v>
      </c>
      <c r="M321" s="21">
        <f t="shared" si="43"/>
        <v>0</v>
      </c>
      <c r="N321" s="21">
        <f t="shared" si="44"/>
        <v>0</v>
      </c>
    </row>
    <row r="322" spans="1:14">
      <c r="A322" s="306">
        <v>43</v>
      </c>
      <c r="B322" s="313" t="s">
        <v>334</v>
      </c>
      <c r="C322" s="314"/>
      <c r="D322" s="357" t="s">
        <v>17</v>
      </c>
      <c r="E322" s="315"/>
      <c r="F322" s="315" t="s">
        <v>292</v>
      </c>
      <c r="G322" s="316" t="s">
        <v>15</v>
      </c>
      <c r="H322" s="317">
        <v>5</v>
      </c>
      <c r="I322" s="318"/>
      <c r="J322" s="319"/>
      <c r="K322" s="69">
        <f t="shared" si="41"/>
        <v>0</v>
      </c>
      <c r="L322" s="21">
        <f t="shared" si="42"/>
        <v>0</v>
      </c>
      <c r="M322" s="21">
        <f t="shared" si="43"/>
        <v>0</v>
      </c>
      <c r="N322" s="21">
        <f t="shared" si="44"/>
        <v>0</v>
      </c>
    </row>
    <row r="323" spans="1:14">
      <c r="A323" s="306">
        <v>44</v>
      </c>
      <c r="B323" s="313" t="s">
        <v>335</v>
      </c>
      <c r="C323" s="314"/>
      <c r="D323" s="357" t="s">
        <v>17</v>
      </c>
      <c r="E323" s="315"/>
      <c r="F323" s="315" t="s">
        <v>292</v>
      </c>
      <c r="G323" s="316" t="s">
        <v>15</v>
      </c>
      <c r="H323" s="317">
        <v>5</v>
      </c>
      <c r="I323" s="318"/>
      <c r="J323" s="319"/>
      <c r="K323" s="69">
        <f t="shared" si="41"/>
        <v>0</v>
      </c>
      <c r="L323" s="21">
        <f t="shared" si="42"/>
        <v>0</v>
      </c>
      <c r="M323" s="21">
        <f t="shared" si="43"/>
        <v>0</v>
      </c>
      <c r="N323" s="21">
        <f t="shared" si="44"/>
        <v>0</v>
      </c>
    </row>
    <row r="324" spans="1:14">
      <c r="A324" s="306">
        <v>45</v>
      </c>
      <c r="B324" s="313" t="s">
        <v>336</v>
      </c>
      <c r="C324" s="314"/>
      <c r="D324" s="357" t="s">
        <v>17</v>
      </c>
      <c r="E324" s="315"/>
      <c r="F324" s="315" t="s">
        <v>292</v>
      </c>
      <c r="G324" s="316" t="s">
        <v>15</v>
      </c>
      <c r="H324" s="317">
        <v>5</v>
      </c>
      <c r="I324" s="318"/>
      <c r="J324" s="319"/>
      <c r="K324" s="69">
        <f t="shared" si="41"/>
        <v>0</v>
      </c>
      <c r="L324" s="21">
        <f t="shared" si="42"/>
        <v>0</v>
      </c>
      <c r="M324" s="21">
        <f t="shared" si="43"/>
        <v>0</v>
      </c>
      <c r="N324" s="21">
        <f t="shared" si="44"/>
        <v>0</v>
      </c>
    </row>
    <row r="325" spans="1:14">
      <c r="A325" s="306">
        <v>46</v>
      </c>
      <c r="B325" s="313" t="s">
        <v>337</v>
      </c>
      <c r="C325" s="314"/>
      <c r="D325" s="357" t="s">
        <v>17</v>
      </c>
      <c r="E325" s="315"/>
      <c r="F325" s="315" t="s">
        <v>292</v>
      </c>
      <c r="G325" s="316" t="s">
        <v>15</v>
      </c>
      <c r="H325" s="317">
        <v>10</v>
      </c>
      <c r="I325" s="318"/>
      <c r="J325" s="319"/>
      <c r="K325" s="69">
        <f t="shared" si="41"/>
        <v>0</v>
      </c>
      <c r="L325" s="21">
        <f t="shared" si="42"/>
        <v>0</v>
      </c>
      <c r="M325" s="21">
        <f t="shared" si="43"/>
        <v>0</v>
      </c>
      <c r="N325" s="21">
        <f t="shared" si="44"/>
        <v>0</v>
      </c>
    </row>
    <row r="326" spans="1:14">
      <c r="A326" s="306">
        <v>47</v>
      </c>
      <c r="B326" s="313" t="s">
        <v>338</v>
      </c>
      <c r="C326" s="314"/>
      <c r="D326" s="357" t="s">
        <v>17</v>
      </c>
      <c r="E326" s="315"/>
      <c r="F326" s="315" t="s">
        <v>292</v>
      </c>
      <c r="G326" s="316" t="s">
        <v>15</v>
      </c>
      <c r="H326" s="317">
        <v>5</v>
      </c>
      <c r="I326" s="318"/>
      <c r="J326" s="319"/>
      <c r="K326" s="69">
        <f t="shared" si="41"/>
        <v>0</v>
      </c>
      <c r="L326" s="21">
        <f t="shared" si="42"/>
        <v>0</v>
      </c>
      <c r="M326" s="21">
        <f t="shared" si="43"/>
        <v>0</v>
      </c>
      <c r="N326" s="21">
        <f t="shared" si="44"/>
        <v>0</v>
      </c>
    </row>
    <row r="327" spans="1:14">
      <c r="A327" s="306">
        <v>48</v>
      </c>
      <c r="B327" s="313" t="s">
        <v>339</v>
      </c>
      <c r="C327" s="314"/>
      <c r="D327" s="357" t="s">
        <v>17</v>
      </c>
      <c r="E327" s="315"/>
      <c r="F327" s="315" t="s">
        <v>292</v>
      </c>
      <c r="G327" s="316" t="s">
        <v>15</v>
      </c>
      <c r="H327" s="317">
        <v>30</v>
      </c>
      <c r="I327" s="318"/>
      <c r="J327" s="319"/>
      <c r="K327" s="69">
        <f t="shared" si="41"/>
        <v>0</v>
      </c>
      <c r="L327" s="21">
        <f t="shared" si="42"/>
        <v>0</v>
      </c>
      <c r="M327" s="21">
        <f t="shared" si="43"/>
        <v>0</v>
      </c>
      <c r="N327" s="21">
        <f t="shared" si="44"/>
        <v>0</v>
      </c>
    </row>
    <row r="328" spans="1:14">
      <c r="A328" s="306">
        <v>49</v>
      </c>
      <c r="B328" s="313" t="s">
        <v>340</v>
      </c>
      <c r="C328" s="314"/>
      <c r="D328" s="357" t="s">
        <v>17</v>
      </c>
      <c r="E328" s="315"/>
      <c r="F328" s="315" t="s">
        <v>292</v>
      </c>
      <c r="G328" s="316" t="s">
        <v>15</v>
      </c>
      <c r="H328" s="317">
        <v>5</v>
      </c>
      <c r="I328" s="318"/>
      <c r="J328" s="319"/>
      <c r="K328" s="69">
        <f t="shared" si="41"/>
        <v>0</v>
      </c>
      <c r="L328" s="21">
        <f t="shared" si="42"/>
        <v>0</v>
      </c>
      <c r="M328" s="21">
        <f t="shared" si="43"/>
        <v>0</v>
      </c>
      <c r="N328" s="21">
        <f t="shared" si="44"/>
        <v>0</v>
      </c>
    </row>
    <row r="329" spans="1:14">
      <c r="A329" s="306">
        <v>50</v>
      </c>
      <c r="B329" s="313" t="s">
        <v>341</v>
      </c>
      <c r="C329" s="314"/>
      <c r="D329" s="357" t="s">
        <v>17</v>
      </c>
      <c r="E329" s="315"/>
      <c r="F329" s="315" t="s">
        <v>292</v>
      </c>
      <c r="G329" s="316" t="s">
        <v>15</v>
      </c>
      <c r="H329" s="317">
        <v>5</v>
      </c>
      <c r="I329" s="318"/>
      <c r="J329" s="319"/>
      <c r="K329" s="69">
        <f t="shared" si="41"/>
        <v>0</v>
      </c>
      <c r="L329" s="21">
        <f t="shared" si="42"/>
        <v>0</v>
      </c>
      <c r="M329" s="21">
        <f t="shared" si="43"/>
        <v>0</v>
      </c>
      <c r="N329" s="21">
        <f t="shared" si="44"/>
        <v>0</v>
      </c>
    </row>
    <row r="330" spans="1:14">
      <c r="A330" s="306">
        <v>51</v>
      </c>
      <c r="B330" s="188" t="s">
        <v>342</v>
      </c>
      <c r="C330" s="314"/>
      <c r="D330" s="357" t="s">
        <v>17</v>
      </c>
      <c r="E330" s="315"/>
      <c r="F330" s="315" t="s">
        <v>292</v>
      </c>
      <c r="G330" s="316" t="s">
        <v>15</v>
      </c>
      <c r="H330" s="317">
        <v>5</v>
      </c>
      <c r="I330" s="318"/>
      <c r="J330" s="319"/>
      <c r="K330" s="69">
        <f t="shared" si="41"/>
        <v>0</v>
      </c>
      <c r="L330" s="21">
        <f t="shared" si="42"/>
        <v>0</v>
      </c>
      <c r="M330" s="21">
        <f t="shared" si="43"/>
        <v>0</v>
      </c>
      <c r="N330" s="21">
        <f t="shared" si="44"/>
        <v>0</v>
      </c>
    </row>
    <row r="331" spans="1:14">
      <c r="A331" s="306">
        <v>52</v>
      </c>
      <c r="B331" s="313" t="s">
        <v>343</v>
      </c>
      <c r="C331" s="314"/>
      <c r="D331" s="357" t="s">
        <v>17</v>
      </c>
      <c r="E331" s="315"/>
      <c r="F331" s="315" t="s">
        <v>292</v>
      </c>
      <c r="G331" s="316" t="s">
        <v>15</v>
      </c>
      <c r="H331" s="317">
        <v>60</v>
      </c>
      <c r="I331" s="318"/>
      <c r="J331" s="319"/>
      <c r="K331" s="69">
        <f t="shared" si="41"/>
        <v>0</v>
      </c>
      <c r="L331" s="21">
        <f t="shared" si="42"/>
        <v>0</v>
      </c>
      <c r="M331" s="21">
        <f t="shared" si="43"/>
        <v>0</v>
      </c>
      <c r="N331" s="21">
        <f t="shared" si="44"/>
        <v>0</v>
      </c>
    </row>
    <row r="332" spans="1:14">
      <c r="A332" s="306">
        <v>53</v>
      </c>
      <c r="B332" s="313" t="s">
        <v>344</v>
      </c>
      <c r="C332" s="314"/>
      <c r="D332" s="357" t="s">
        <v>17</v>
      </c>
      <c r="E332" s="315"/>
      <c r="F332" s="315" t="s">
        <v>292</v>
      </c>
      <c r="G332" s="316" t="s">
        <v>15</v>
      </c>
      <c r="H332" s="317">
        <v>10</v>
      </c>
      <c r="I332" s="318"/>
      <c r="J332" s="319"/>
      <c r="K332" s="69">
        <f t="shared" si="41"/>
        <v>0</v>
      </c>
      <c r="L332" s="21">
        <f t="shared" si="42"/>
        <v>0</v>
      </c>
      <c r="M332" s="21">
        <f t="shared" si="43"/>
        <v>0</v>
      </c>
      <c r="N332" s="21">
        <f t="shared" si="44"/>
        <v>0</v>
      </c>
    </row>
    <row r="333" spans="1:14">
      <c r="A333" s="314">
        <v>54</v>
      </c>
      <c r="B333" s="313" t="s">
        <v>345</v>
      </c>
      <c r="C333" s="314"/>
      <c r="D333" s="357" t="s">
        <v>17</v>
      </c>
      <c r="E333" s="315"/>
      <c r="F333" s="315" t="s">
        <v>292</v>
      </c>
      <c r="G333" s="316" t="s">
        <v>15</v>
      </c>
      <c r="H333" s="317">
        <v>70</v>
      </c>
      <c r="I333" s="318"/>
      <c r="J333" s="319"/>
      <c r="K333" s="69">
        <f t="shared" si="41"/>
        <v>0</v>
      </c>
      <c r="L333" s="21">
        <f t="shared" si="42"/>
        <v>0</v>
      </c>
      <c r="M333" s="21">
        <f t="shared" si="43"/>
        <v>0</v>
      </c>
      <c r="N333" s="21">
        <f t="shared" si="44"/>
        <v>0</v>
      </c>
    </row>
    <row r="334" spans="1:14">
      <c r="A334" s="314">
        <v>55</v>
      </c>
      <c r="B334" s="313" t="s">
        <v>346</v>
      </c>
      <c r="C334" s="314"/>
      <c r="D334" s="357" t="s">
        <v>17</v>
      </c>
      <c r="E334" s="315"/>
      <c r="F334" s="315" t="s">
        <v>292</v>
      </c>
      <c r="G334" s="316" t="s">
        <v>15</v>
      </c>
      <c r="H334" s="317">
        <v>5</v>
      </c>
      <c r="I334" s="318"/>
      <c r="J334" s="319"/>
      <c r="K334" s="69">
        <f t="shared" si="41"/>
        <v>0</v>
      </c>
      <c r="L334" s="21">
        <f t="shared" si="42"/>
        <v>0</v>
      </c>
      <c r="M334" s="21">
        <f t="shared" si="43"/>
        <v>0</v>
      </c>
      <c r="N334" s="21">
        <f t="shared" si="44"/>
        <v>0</v>
      </c>
    </row>
    <row r="335" spans="1:14">
      <c r="A335" s="314">
        <v>56</v>
      </c>
      <c r="B335" s="313" t="s">
        <v>347</v>
      </c>
      <c r="C335" s="314"/>
      <c r="D335" s="357" t="s">
        <v>17</v>
      </c>
      <c r="E335" s="315"/>
      <c r="F335" s="315" t="s">
        <v>292</v>
      </c>
      <c r="G335" s="316" t="s">
        <v>15</v>
      </c>
      <c r="H335" s="317">
        <v>5</v>
      </c>
      <c r="I335" s="318"/>
      <c r="J335" s="319"/>
      <c r="K335" s="69">
        <f t="shared" si="41"/>
        <v>0</v>
      </c>
      <c r="L335" s="21">
        <f t="shared" si="42"/>
        <v>0</v>
      </c>
      <c r="M335" s="21">
        <f t="shared" si="43"/>
        <v>0</v>
      </c>
      <c r="N335" s="21">
        <f t="shared" si="44"/>
        <v>0</v>
      </c>
    </row>
    <row r="336" spans="1:14">
      <c r="A336" s="314">
        <v>57</v>
      </c>
      <c r="B336" s="313" t="s">
        <v>348</v>
      </c>
      <c r="C336" s="314"/>
      <c r="D336" s="357" t="s">
        <v>17</v>
      </c>
      <c r="E336" s="315"/>
      <c r="F336" s="315" t="s">
        <v>292</v>
      </c>
      <c r="G336" s="316" t="s">
        <v>15</v>
      </c>
      <c r="H336" s="317">
        <v>5</v>
      </c>
      <c r="I336" s="318"/>
      <c r="J336" s="319"/>
      <c r="K336" s="69">
        <f t="shared" si="41"/>
        <v>0</v>
      </c>
      <c r="L336" s="21">
        <f t="shared" si="42"/>
        <v>0</v>
      </c>
      <c r="M336" s="21">
        <f t="shared" si="43"/>
        <v>0</v>
      </c>
      <c r="N336" s="21">
        <f t="shared" si="44"/>
        <v>0</v>
      </c>
    </row>
    <row r="337" spans="1:14">
      <c r="A337" s="314">
        <v>58</v>
      </c>
      <c r="B337" s="313" t="s">
        <v>349</v>
      </c>
      <c r="C337" s="314"/>
      <c r="D337" s="357" t="s">
        <v>17</v>
      </c>
      <c r="E337" s="315"/>
      <c r="F337" s="315" t="s">
        <v>292</v>
      </c>
      <c r="G337" s="316" t="s">
        <v>15</v>
      </c>
      <c r="H337" s="317">
        <v>5</v>
      </c>
      <c r="I337" s="318"/>
      <c r="J337" s="319"/>
      <c r="K337" s="69">
        <f t="shared" si="41"/>
        <v>0</v>
      </c>
      <c r="L337" s="21">
        <f t="shared" si="42"/>
        <v>0</v>
      </c>
      <c r="M337" s="21">
        <f t="shared" si="43"/>
        <v>0</v>
      </c>
      <c r="N337" s="21">
        <f t="shared" si="44"/>
        <v>0</v>
      </c>
    </row>
    <row r="338" spans="1:14">
      <c r="A338" s="314">
        <v>59</v>
      </c>
      <c r="B338" s="313" t="s">
        <v>350</v>
      </c>
      <c r="C338" s="314"/>
      <c r="D338" s="357" t="s">
        <v>17</v>
      </c>
      <c r="E338" s="315"/>
      <c r="F338" s="315" t="s">
        <v>292</v>
      </c>
      <c r="G338" s="316" t="s">
        <v>15</v>
      </c>
      <c r="H338" s="317">
        <v>60</v>
      </c>
      <c r="I338" s="318"/>
      <c r="J338" s="319"/>
      <c r="K338" s="69">
        <f t="shared" si="41"/>
        <v>0</v>
      </c>
      <c r="L338" s="21">
        <f t="shared" si="42"/>
        <v>0</v>
      </c>
      <c r="M338" s="21">
        <f t="shared" si="43"/>
        <v>0</v>
      </c>
      <c r="N338" s="21">
        <f t="shared" si="44"/>
        <v>0</v>
      </c>
    </row>
    <row r="339" spans="1:14">
      <c r="A339" s="314">
        <v>60</v>
      </c>
      <c r="B339" s="313" t="s">
        <v>351</v>
      </c>
      <c r="C339" s="314"/>
      <c r="D339" s="357" t="s">
        <v>17</v>
      </c>
      <c r="E339" s="315"/>
      <c r="F339" s="315" t="s">
        <v>292</v>
      </c>
      <c r="G339" s="316" t="s">
        <v>15</v>
      </c>
      <c r="H339" s="317">
        <v>40</v>
      </c>
      <c r="I339" s="318"/>
      <c r="J339" s="319"/>
      <c r="K339" s="69">
        <f t="shared" si="41"/>
        <v>0</v>
      </c>
      <c r="L339" s="21">
        <f t="shared" si="42"/>
        <v>0</v>
      </c>
      <c r="M339" s="21">
        <f t="shared" si="43"/>
        <v>0</v>
      </c>
      <c r="N339" s="21">
        <f t="shared" si="44"/>
        <v>0</v>
      </c>
    </row>
    <row r="340" spans="1:14">
      <c r="A340" s="314">
        <v>61</v>
      </c>
      <c r="B340" s="313" t="s">
        <v>352</v>
      </c>
      <c r="C340" s="314"/>
      <c r="D340" s="357" t="s">
        <v>17</v>
      </c>
      <c r="E340" s="315"/>
      <c r="F340" s="315" t="s">
        <v>292</v>
      </c>
      <c r="G340" s="316" t="s">
        <v>15</v>
      </c>
      <c r="H340" s="317">
        <v>10</v>
      </c>
      <c r="I340" s="318"/>
      <c r="J340" s="319"/>
      <c r="K340" s="69">
        <f t="shared" si="41"/>
        <v>0</v>
      </c>
      <c r="L340" s="21">
        <f t="shared" si="42"/>
        <v>0</v>
      </c>
      <c r="M340" s="21">
        <f t="shared" si="43"/>
        <v>0</v>
      </c>
      <c r="N340" s="21">
        <f t="shared" si="44"/>
        <v>0</v>
      </c>
    </row>
    <row r="341" spans="1:14">
      <c r="A341" s="314">
        <v>62</v>
      </c>
      <c r="B341" s="313" t="s">
        <v>353</v>
      </c>
      <c r="C341" s="314"/>
      <c r="D341" s="357" t="s">
        <v>17</v>
      </c>
      <c r="E341" s="315"/>
      <c r="F341" s="315" t="s">
        <v>292</v>
      </c>
      <c r="G341" s="316" t="s">
        <v>15</v>
      </c>
      <c r="H341" s="317">
        <v>5</v>
      </c>
      <c r="I341" s="318"/>
      <c r="J341" s="319"/>
      <c r="K341" s="69">
        <f t="shared" si="41"/>
        <v>0</v>
      </c>
      <c r="L341" s="21">
        <f t="shared" si="42"/>
        <v>0</v>
      </c>
      <c r="M341" s="21">
        <f t="shared" si="43"/>
        <v>0</v>
      </c>
      <c r="N341" s="21">
        <f t="shared" si="44"/>
        <v>0</v>
      </c>
    </row>
    <row r="342" spans="1:14">
      <c r="A342" s="314">
        <v>63</v>
      </c>
      <c r="B342" s="313" t="s">
        <v>354</v>
      </c>
      <c r="C342" s="314"/>
      <c r="D342" s="357" t="s">
        <v>17</v>
      </c>
      <c r="E342" s="315"/>
      <c r="F342" s="315" t="s">
        <v>292</v>
      </c>
      <c r="G342" s="316" t="s">
        <v>15</v>
      </c>
      <c r="H342" s="317">
        <v>40</v>
      </c>
      <c r="I342" s="318"/>
      <c r="J342" s="319"/>
      <c r="K342" s="69">
        <f t="shared" si="41"/>
        <v>0</v>
      </c>
      <c r="L342" s="21">
        <f t="shared" si="42"/>
        <v>0</v>
      </c>
      <c r="M342" s="21">
        <f t="shared" si="43"/>
        <v>0</v>
      </c>
      <c r="N342" s="21">
        <f t="shared" si="44"/>
        <v>0</v>
      </c>
    </row>
    <row r="343" spans="1:14">
      <c r="A343" s="314">
        <v>64</v>
      </c>
      <c r="B343" s="313" t="s">
        <v>355</v>
      </c>
      <c r="C343" s="314"/>
      <c r="D343" s="357" t="s">
        <v>17</v>
      </c>
      <c r="E343" s="315"/>
      <c r="F343" s="315" t="s">
        <v>292</v>
      </c>
      <c r="G343" s="316" t="s">
        <v>15</v>
      </c>
      <c r="H343" s="317">
        <v>12</v>
      </c>
      <c r="I343" s="318"/>
      <c r="J343" s="319"/>
      <c r="K343" s="69">
        <f t="shared" si="41"/>
        <v>0</v>
      </c>
      <c r="L343" s="21">
        <f t="shared" si="42"/>
        <v>0</v>
      </c>
      <c r="M343" s="21">
        <f t="shared" si="43"/>
        <v>0</v>
      </c>
      <c r="N343" s="21">
        <f t="shared" si="44"/>
        <v>0</v>
      </c>
    </row>
    <row r="344" spans="1:14">
      <c r="A344" s="314">
        <v>65</v>
      </c>
      <c r="B344" s="313" t="s">
        <v>356</v>
      </c>
      <c r="C344" s="314"/>
      <c r="D344" s="357" t="s">
        <v>17</v>
      </c>
      <c r="E344" s="315"/>
      <c r="F344" s="315" t="s">
        <v>292</v>
      </c>
      <c r="G344" s="316" t="s">
        <v>15</v>
      </c>
      <c r="H344" s="317">
        <v>2</v>
      </c>
      <c r="I344" s="318"/>
      <c r="J344" s="319"/>
      <c r="K344" s="69">
        <f t="shared" ref="K344:K350" si="45">I344*J344+I344</f>
        <v>0</v>
      </c>
      <c r="L344" s="21">
        <f t="shared" ref="L344:L350" si="46">H344*I344</f>
        <v>0</v>
      </c>
      <c r="M344" s="21">
        <f t="shared" ref="M344:M350" si="47">N344-L344</f>
        <v>0</v>
      </c>
      <c r="N344" s="21">
        <f t="shared" ref="N344:N350" si="48">H344*K344</f>
        <v>0</v>
      </c>
    </row>
    <row r="345" spans="1:14">
      <c r="A345" s="314">
        <v>66</v>
      </c>
      <c r="B345" s="313" t="s">
        <v>357</v>
      </c>
      <c r="C345" s="314"/>
      <c r="D345" s="357" t="s">
        <v>17</v>
      </c>
      <c r="E345" s="315"/>
      <c r="F345" s="315" t="s">
        <v>292</v>
      </c>
      <c r="G345" s="316" t="s">
        <v>15</v>
      </c>
      <c r="H345" s="317">
        <v>4</v>
      </c>
      <c r="I345" s="318"/>
      <c r="J345" s="319"/>
      <c r="K345" s="69">
        <f t="shared" si="45"/>
        <v>0</v>
      </c>
      <c r="L345" s="21">
        <f t="shared" si="46"/>
        <v>0</v>
      </c>
      <c r="M345" s="21">
        <f t="shared" si="47"/>
        <v>0</v>
      </c>
      <c r="N345" s="21">
        <f t="shared" si="48"/>
        <v>0</v>
      </c>
    </row>
    <row r="346" spans="1:14">
      <c r="A346" s="314">
        <v>67</v>
      </c>
      <c r="B346" s="313" t="s">
        <v>358</v>
      </c>
      <c r="C346" s="314"/>
      <c r="D346" s="357" t="s">
        <v>17</v>
      </c>
      <c r="E346" s="315"/>
      <c r="F346" s="315" t="s">
        <v>292</v>
      </c>
      <c r="G346" s="316" t="s">
        <v>15</v>
      </c>
      <c r="H346" s="317">
        <v>6</v>
      </c>
      <c r="I346" s="318"/>
      <c r="J346" s="319"/>
      <c r="K346" s="69">
        <f t="shared" si="45"/>
        <v>0</v>
      </c>
      <c r="L346" s="21">
        <f t="shared" si="46"/>
        <v>0</v>
      </c>
      <c r="M346" s="21">
        <f t="shared" si="47"/>
        <v>0</v>
      </c>
      <c r="N346" s="21">
        <f t="shared" si="48"/>
        <v>0</v>
      </c>
    </row>
    <row r="347" spans="1:14">
      <c r="A347" s="314">
        <v>68</v>
      </c>
      <c r="B347" s="313" t="s">
        <v>359</v>
      </c>
      <c r="C347" s="314"/>
      <c r="D347" s="357" t="s">
        <v>17</v>
      </c>
      <c r="E347" s="315"/>
      <c r="F347" s="315" t="s">
        <v>292</v>
      </c>
      <c r="G347" s="316" t="s">
        <v>15</v>
      </c>
      <c r="H347" s="317">
        <v>6</v>
      </c>
      <c r="I347" s="318"/>
      <c r="J347" s="319"/>
      <c r="K347" s="69">
        <f t="shared" si="45"/>
        <v>0</v>
      </c>
      <c r="L347" s="21">
        <f t="shared" si="46"/>
        <v>0</v>
      </c>
      <c r="M347" s="21">
        <f t="shared" si="47"/>
        <v>0</v>
      </c>
      <c r="N347" s="21">
        <f t="shared" si="48"/>
        <v>0</v>
      </c>
    </row>
    <row r="348" spans="1:14">
      <c r="A348" s="314">
        <v>69</v>
      </c>
      <c r="B348" s="313" t="s">
        <v>360</v>
      </c>
      <c r="C348" s="314"/>
      <c r="D348" s="357" t="s">
        <v>17</v>
      </c>
      <c r="E348" s="315"/>
      <c r="F348" s="315" t="s">
        <v>292</v>
      </c>
      <c r="G348" s="316" t="s">
        <v>15</v>
      </c>
      <c r="H348" s="317">
        <v>6</v>
      </c>
      <c r="I348" s="318"/>
      <c r="J348" s="319"/>
      <c r="K348" s="69">
        <f t="shared" si="45"/>
        <v>0</v>
      </c>
      <c r="L348" s="21">
        <f t="shared" si="46"/>
        <v>0</v>
      </c>
      <c r="M348" s="21">
        <f t="shared" si="47"/>
        <v>0</v>
      </c>
      <c r="N348" s="21">
        <f t="shared" si="48"/>
        <v>0</v>
      </c>
    </row>
    <row r="349" spans="1:14">
      <c r="A349" s="314">
        <v>70</v>
      </c>
      <c r="B349" s="313" t="s">
        <v>504</v>
      </c>
      <c r="C349" s="314"/>
      <c r="D349" s="357" t="s">
        <v>17</v>
      </c>
      <c r="E349" s="315"/>
      <c r="F349" s="315" t="s">
        <v>292</v>
      </c>
      <c r="G349" s="316" t="s">
        <v>15</v>
      </c>
      <c r="H349" s="317">
        <v>3</v>
      </c>
      <c r="I349" s="318"/>
      <c r="J349" s="319"/>
      <c r="K349" s="69">
        <f t="shared" si="45"/>
        <v>0</v>
      </c>
      <c r="L349" s="21">
        <f t="shared" si="46"/>
        <v>0</v>
      </c>
      <c r="M349" s="21">
        <f t="shared" si="47"/>
        <v>0</v>
      </c>
      <c r="N349" s="21">
        <f t="shared" si="48"/>
        <v>0</v>
      </c>
    </row>
    <row r="350" spans="1:14">
      <c r="A350" s="314">
        <v>71</v>
      </c>
      <c r="B350" s="313" t="s">
        <v>361</v>
      </c>
      <c r="C350" s="314"/>
      <c r="D350" s="357" t="s">
        <v>17</v>
      </c>
      <c r="E350" s="315"/>
      <c r="F350" s="315" t="s">
        <v>292</v>
      </c>
      <c r="G350" s="316" t="s">
        <v>15</v>
      </c>
      <c r="H350" s="316">
        <v>10</v>
      </c>
      <c r="I350" s="318"/>
      <c r="J350" s="319"/>
      <c r="K350" s="69">
        <f t="shared" si="45"/>
        <v>0</v>
      </c>
      <c r="L350" s="21">
        <f t="shared" si="46"/>
        <v>0</v>
      </c>
      <c r="M350" s="21">
        <f t="shared" si="47"/>
        <v>0</v>
      </c>
      <c r="N350" s="21">
        <f t="shared" si="48"/>
        <v>0</v>
      </c>
    </row>
    <row r="351" spans="1:14">
      <c r="A351" s="284"/>
      <c r="B351" s="285"/>
      <c r="C351" s="285"/>
      <c r="D351" s="285"/>
      <c r="E351" s="285"/>
      <c r="F351" s="285"/>
      <c r="G351" s="285"/>
      <c r="H351" s="285"/>
      <c r="I351" s="285"/>
      <c r="J351" s="320"/>
      <c r="K351" s="321" t="s">
        <v>72</v>
      </c>
      <c r="L351" s="324">
        <f>SUM(L280:L350)</f>
        <v>0</v>
      </c>
      <c r="M351" s="325">
        <f>N351-L351</f>
        <v>0</v>
      </c>
      <c r="N351" s="322">
        <f>SUM(N280:N350)</f>
        <v>0</v>
      </c>
    </row>
    <row r="352" spans="1:14">
      <c r="A352" s="255"/>
      <c r="B352" s="269" t="s">
        <v>362</v>
      </c>
      <c r="C352" s="286"/>
      <c r="D352" s="255"/>
      <c r="E352" s="255"/>
      <c r="F352" s="255"/>
      <c r="G352" s="255"/>
      <c r="H352" s="326"/>
      <c r="I352" s="327"/>
      <c r="J352" s="255"/>
      <c r="K352" s="323"/>
      <c r="L352" s="365"/>
      <c r="M352" s="365"/>
      <c r="N352" s="365"/>
    </row>
    <row r="353" spans="1:14">
      <c r="A353" s="255"/>
      <c r="B353" s="288" t="s">
        <v>363</v>
      </c>
      <c r="C353" s="288"/>
      <c r="D353" s="255"/>
      <c r="E353" s="255"/>
      <c r="F353" s="255"/>
      <c r="G353" s="255"/>
      <c r="H353" s="255"/>
      <c r="I353" s="255"/>
      <c r="J353" s="255"/>
      <c r="K353" s="287"/>
      <c r="L353" s="255"/>
      <c r="M353" s="289"/>
      <c r="N353" s="290"/>
    </row>
    <row r="354" spans="1:14" ht="38.25">
      <c r="A354" s="255"/>
      <c r="B354" s="288" t="s">
        <v>364</v>
      </c>
      <c r="C354" s="288"/>
      <c r="D354" s="255"/>
      <c r="E354" s="255"/>
      <c r="F354" s="255"/>
      <c r="G354" s="255"/>
      <c r="H354" s="255"/>
      <c r="I354" s="255"/>
      <c r="J354" s="255"/>
      <c r="K354" s="287"/>
      <c r="L354" s="255"/>
      <c r="M354" s="289"/>
      <c r="N354" s="290"/>
    </row>
    <row r="355" spans="1:14">
      <c r="A355" s="255"/>
      <c r="B355" s="291" t="s">
        <v>261</v>
      </c>
      <c r="C355" s="291"/>
      <c r="D355" s="255"/>
      <c r="E355" s="255"/>
      <c r="F355" s="255"/>
      <c r="G355" s="255"/>
      <c r="H355" s="255"/>
      <c r="I355" s="255"/>
      <c r="J355" s="255"/>
      <c r="K355" s="287"/>
      <c r="L355" s="256"/>
      <c r="M355" s="289"/>
      <c r="N355" s="256"/>
    </row>
    <row r="356" spans="1:14" ht="25.5">
      <c r="A356" s="255"/>
      <c r="B356" s="288" t="s">
        <v>262</v>
      </c>
      <c r="C356" s="288"/>
      <c r="D356" s="255"/>
      <c r="E356" s="255"/>
      <c r="F356" s="255"/>
      <c r="G356" s="255"/>
      <c r="H356" s="255"/>
      <c r="I356" s="327"/>
      <c r="J356" s="255"/>
      <c r="K356" s="287"/>
      <c r="L356" s="255"/>
      <c r="M356" s="289"/>
      <c r="N356" s="290"/>
    </row>
    <row r="357" spans="1:14">
      <c r="A357" s="255"/>
      <c r="B357" s="288" t="s">
        <v>365</v>
      </c>
      <c r="C357" s="288"/>
      <c r="D357" s="255"/>
      <c r="E357" s="255"/>
      <c r="F357" s="255"/>
      <c r="G357" s="255"/>
      <c r="H357" s="255"/>
      <c r="I357" s="255"/>
      <c r="J357" s="255"/>
      <c r="K357" s="287"/>
      <c r="L357" s="255"/>
      <c r="M357" s="289"/>
      <c r="N357" s="290"/>
    </row>
    <row r="358" spans="1:14">
      <c r="A358" s="255"/>
      <c r="B358" s="288"/>
      <c r="C358" s="288"/>
      <c r="D358" s="255"/>
      <c r="E358" s="255"/>
      <c r="F358" s="255"/>
      <c r="G358" s="255"/>
      <c r="H358" s="255"/>
      <c r="I358" s="255"/>
      <c r="J358" s="255"/>
      <c r="K358" s="287"/>
      <c r="L358" s="255"/>
      <c r="M358" s="289"/>
      <c r="N358" s="290"/>
    </row>
    <row r="359" spans="1:14" ht="51">
      <c r="A359" s="255"/>
      <c r="B359" s="288" t="s">
        <v>366</v>
      </c>
      <c r="C359" s="288"/>
      <c r="D359" s="255"/>
      <c r="E359" s="255"/>
      <c r="F359" s="255"/>
      <c r="G359" s="255"/>
      <c r="H359" s="255"/>
      <c r="I359" s="255"/>
      <c r="J359" s="255"/>
      <c r="K359" s="287"/>
      <c r="L359" s="255"/>
      <c r="M359" s="289"/>
      <c r="N359" s="290"/>
    </row>
    <row r="360" spans="1:14" ht="25.5">
      <c r="A360" s="255"/>
      <c r="B360" s="288" t="s">
        <v>367</v>
      </c>
      <c r="C360" s="288"/>
      <c r="D360" s="255"/>
      <c r="E360" s="255"/>
      <c r="F360" s="255"/>
      <c r="G360" s="255"/>
      <c r="H360" s="255"/>
      <c r="I360" s="255"/>
      <c r="J360" s="255"/>
      <c r="K360" s="287"/>
      <c r="L360" s="255"/>
      <c r="M360" s="289"/>
      <c r="N360" s="290"/>
    </row>
    <row r="361" spans="1:14">
      <c r="A361" s="255"/>
      <c r="B361" s="80"/>
      <c r="C361" s="288"/>
      <c r="D361" s="255"/>
      <c r="E361" s="255"/>
      <c r="F361" s="255"/>
      <c r="G361" s="255"/>
      <c r="H361" s="255"/>
      <c r="I361" s="255"/>
      <c r="J361" s="255"/>
      <c r="K361" s="287"/>
      <c r="L361" s="255"/>
      <c r="M361" s="289"/>
      <c r="N361" s="290"/>
    </row>
    <row r="362" spans="1:14">
      <c r="A362" s="255"/>
      <c r="B362" s="80" t="s">
        <v>483</v>
      </c>
      <c r="C362" s="80"/>
      <c r="D362" s="80"/>
      <c r="E362" s="80"/>
      <c r="F362" s="80"/>
      <c r="G362" s="255"/>
      <c r="H362" s="255"/>
      <c r="I362" s="255"/>
      <c r="J362" s="255"/>
      <c r="K362" s="287"/>
      <c r="L362" s="255"/>
      <c r="M362" s="289"/>
      <c r="N362" s="290"/>
    </row>
    <row r="363" spans="1:14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2"/>
      <c r="L363" s="80"/>
      <c r="M363" s="289"/>
      <c r="N363" s="290"/>
    </row>
    <row r="364" spans="1:14">
      <c r="A364" s="80"/>
      <c r="B364" s="216"/>
      <c r="C364" s="80"/>
      <c r="D364" s="80"/>
      <c r="E364" s="80"/>
      <c r="F364" s="80"/>
      <c r="G364" s="80"/>
      <c r="H364" s="80"/>
      <c r="I364" s="80"/>
      <c r="J364" s="80"/>
      <c r="K364" s="82"/>
      <c r="L364" s="80"/>
      <c r="M364" s="292"/>
      <c r="N364" s="293"/>
    </row>
    <row r="367" spans="1:14" ht="18.75">
      <c r="A367" s="109" t="s">
        <v>507</v>
      </c>
      <c r="B367" s="446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199"/>
    </row>
    <row r="368" spans="1:14" ht="25.5">
      <c r="A368" s="64" t="s">
        <v>102</v>
      </c>
      <c r="B368" s="65" t="s">
        <v>1</v>
      </c>
      <c r="C368" s="207" t="s">
        <v>103</v>
      </c>
      <c r="D368" s="207" t="s">
        <v>3</v>
      </c>
      <c r="E368" s="207" t="s">
        <v>104</v>
      </c>
      <c r="F368" s="64" t="s">
        <v>105</v>
      </c>
      <c r="G368" s="65" t="s">
        <v>6</v>
      </c>
      <c r="H368" s="66" t="s">
        <v>106</v>
      </c>
      <c r="I368" s="17" t="s">
        <v>107</v>
      </c>
      <c r="J368" s="16" t="s">
        <v>9</v>
      </c>
      <c r="K368" s="161" t="s">
        <v>108</v>
      </c>
      <c r="L368" s="16" t="s">
        <v>109</v>
      </c>
      <c r="M368" s="17" t="s">
        <v>63</v>
      </c>
      <c r="N368" s="16" t="s">
        <v>12</v>
      </c>
    </row>
    <row r="369" spans="1:14" ht="63.75">
      <c r="A369" s="98">
        <v>1</v>
      </c>
      <c r="B369" s="71" t="s">
        <v>368</v>
      </c>
      <c r="C369" s="75"/>
      <c r="D369" s="18" t="s">
        <v>497</v>
      </c>
      <c r="E369" s="447"/>
      <c r="F369" s="448" t="s">
        <v>371</v>
      </c>
      <c r="G369" s="448" t="s">
        <v>480</v>
      </c>
      <c r="H369" s="447">
        <v>100</v>
      </c>
      <c r="I369" s="21"/>
      <c r="J369" s="159"/>
      <c r="K369" s="158">
        <f t="shared" ref="K369:K377" si="49">I369*J369+I369</f>
        <v>0</v>
      </c>
      <c r="L369" s="23">
        <f t="shared" ref="L369:L377" si="50">H369*I369</f>
        <v>0</v>
      </c>
      <c r="M369" s="21">
        <f t="shared" ref="M369:M377" si="51">N369-L369</f>
        <v>0</v>
      </c>
      <c r="N369" s="21">
        <f t="shared" ref="N369:N377" si="52">H369*K369</f>
        <v>0</v>
      </c>
    </row>
    <row r="370" spans="1:14">
      <c r="A370" s="98">
        <v>2</v>
      </c>
      <c r="B370" s="71" t="s">
        <v>369</v>
      </c>
      <c r="C370" s="75"/>
      <c r="D370" s="18" t="s">
        <v>17</v>
      </c>
      <c r="E370" s="447"/>
      <c r="F370" s="448" t="s">
        <v>371</v>
      </c>
      <c r="G370" s="448" t="s">
        <v>480</v>
      </c>
      <c r="H370" s="447">
        <v>100</v>
      </c>
      <c r="I370" s="21"/>
      <c r="J370" s="159"/>
      <c r="K370" s="158">
        <f t="shared" si="49"/>
        <v>0</v>
      </c>
      <c r="L370" s="23">
        <f t="shared" si="50"/>
        <v>0</v>
      </c>
      <c r="M370" s="21">
        <f t="shared" si="51"/>
        <v>0</v>
      </c>
      <c r="N370" s="21">
        <f t="shared" si="52"/>
        <v>0</v>
      </c>
    </row>
    <row r="371" spans="1:14">
      <c r="A371" s="98">
        <v>3</v>
      </c>
      <c r="B371" s="71" t="s">
        <v>370</v>
      </c>
      <c r="C371" s="75"/>
      <c r="D371" s="26" t="s">
        <v>17</v>
      </c>
      <c r="E371" s="447"/>
      <c r="F371" s="448" t="s">
        <v>371</v>
      </c>
      <c r="G371" s="448" t="s">
        <v>480</v>
      </c>
      <c r="H371" s="447">
        <v>5</v>
      </c>
      <c r="I371" s="21"/>
      <c r="J371" s="159"/>
      <c r="K371" s="158">
        <f t="shared" si="49"/>
        <v>0</v>
      </c>
      <c r="L371" s="23">
        <f t="shared" si="50"/>
        <v>0</v>
      </c>
      <c r="M371" s="21">
        <f t="shared" si="51"/>
        <v>0</v>
      </c>
      <c r="N371" s="21">
        <f t="shared" si="52"/>
        <v>0</v>
      </c>
    </row>
    <row r="372" spans="1:14">
      <c r="A372" s="98">
        <v>4</v>
      </c>
      <c r="B372" s="71" t="s">
        <v>372</v>
      </c>
      <c r="C372" s="71"/>
      <c r="D372" s="26" t="s">
        <v>17</v>
      </c>
      <c r="E372" s="71"/>
      <c r="F372" s="448" t="s">
        <v>371</v>
      </c>
      <c r="G372" s="448" t="s">
        <v>373</v>
      </c>
      <c r="H372" s="447">
        <v>1</v>
      </c>
      <c r="I372" s="21"/>
      <c r="J372" s="159"/>
      <c r="K372" s="158">
        <f t="shared" si="49"/>
        <v>0</v>
      </c>
      <c r="L372" s="23">
        <f t="shared" si="50"/>
        <v>0</v>
      </c>
      <c r="M372" s="21">
        <f t="shared" si="51"/>
        <v>0</v>
      </c>
      <c r="N372" s="21">
        <f t="shared" si="52"/>
        <v>0</v>
      </c>
    </row>
    <row r="373" spans="1:14">
      <c r="A373" s="98">
        <v>5</v>
      </c>
      <c r="B373" s="71" t="s">
        <v>479</v>
      </c>
      <c r="C373" s="71"/>
      <c r="D373" s="26" t="s">
        <v>17</v>
      </c>
      <c r="E373" s="71"/>
      <c r="F373" s="448" t="s">
        <v>371</v>
      </c>
      <c r="G373" s="448" t="s">
        <v>480</v>
      </c>
      <c r="H373" s="447">
        <v>2</v>
      </c>
      <c r="I373" s="21"/>
      <c r="J373" s="159"/>
      <c r="K373" s="158">
        <f t="shared" si="49"/>
        <v>0</v>
      </c>
      <c r="L373" s="23">
        <f t="shared" si="50"/>
        <v>0</v>
      </c>
      <c r="M373" s="21">
        <f t="shared" si="51"/>
        <v>0</v>
      </c>
      <c r="N373" s="21">
        <f t="shared" si="52"/>
        <v>0</v>
      </c>
    </row>
    <row r="374" spans="1:14">
      <c r="A374" s="98">
        <v>6</v>
      </c>
      <c r="B374" s="71" t="s">
        <v>374</v>
      </c>
      <c r="C374" s="71"/>
      <c r="D374" s="18" t="s">
        <v>17</v>
      </c>
      <c r="E374" s="71"/>
      <c r="F374" s="448" t="s">
        <v>85</v>
      </c>
      <c r="G374" s="448" t="s">
        <v>375</v>
      </c>
      <c r="H374" s="447">
        <v>2</v>
      </c>
      <c r="I374" s="21"/>
      <c r="J374" s="159"/>
      <c r="K374" s="158">
        <f t="shared" si="49"/>
        <v>0</v>
      </c>
      <c r="L374" s="23">
        <f t="shared" si="50"/>
        <v>0</v>
      </c>
      <c r="M374" s="21">
        <f t="shared" si="51"/>
        <v>0</v>
      </c>
      <c r="N374" s="21">
        <f t="shared" si="52"/>
        <v>0</v>
      </c>
    </row>
    <row r="375" spans="1:14">
      <c r="A375" s="98">
        <v>7</v>
      </c>
      <c r="B375" s="71" t="s">
        <v>376</v>
      </c>
      <c r="C375" s="75"/>
      <c r="D375" s="26" t="s">
        <v>17</v>
      </c>
      <c r="E375" s="71"/>
      <c r="F375" s="448" t="s">
        <v>377</v>
      </c>
      <c r="G375" s="448" t="s">
        <v>375</v>
      </c>
      <c r="H375" s="447">
        <v>45</v>
      </c>
      <c r="I375" s="21"/>
      <c r="J375" s="159"/>
      <c r="K375" s="158">
        <f t="shared" si="49"/>
        <v>0</v>
      </c>
      <c r="L375" s="23">
        <f t="shared" si="50"/>
        <v>0</v>
      </c>
      <c r="M375" s="21">
        <f t="shared" si="51"/>
        <v>0</v>
      </c>
      <c r="N375" s="21">
        <f t="shared" si="52"/>
        <v>0</v>
      </c>
    </row>
    <row r="376" spans="1:14" ht="25.5">
      <c r="A376" s="98">
        <v>8</v>
      </c>
      <c r="B376" s="71" t="s">
        <v>378</v>
      </c>
      <c r="C376" s="71"/>
      <c r="D376" s="18" t="s">
        <v>17</v>
      </c>
      <c r="E376" s="71"/>
      <c r="F376" s="448" t="s">
        <v>379</v>
      </c>
      <c r="G376" s="448" t="s">
        <v>375</v>
      </c>
      <c r="H376" s="26">
        <v>2</v>
      </c>
      <c r="I376" s="21"/>
      <c r="J376" s="159"/>
      <c r="K376" s="158">
        <f t="shared" si="49"/>
        <v>0</v>
      </c>
      <c r="L376" s="23">
        <f t="shared" si="50"/>
        <v>0</v>
      </c>
      <c r="M376" s="21">
        <f t="shared" si="51"/>
        <v>0</v>
      </c>
      <c r="N376" s="21">
        <f t="shared" si="52"/>
        <v>0</v>
      </c>
    </row>
    <row r="377" spans="1:14">
      <c r="A377" s="75">
        <v>9</v>
      </c>
      <c r="B377" s="71" t="s">
        <v>380</v>
      </c>
      <c r="C377" s="18"/>
      <c r="D377" s="26" t="s">
        <v>17</v>
      </c>
      <c r="E377" s="26"/>
      <c r="F377" s="448" t="s">
        <v>152</v>
      </c>
      <c r="G377" s="448" t="s">
        <v>15</v>
      </c>
      <c r="H377" s="26">
        <v>12</v>
      </c>
      <c r="I377" s="21"/>
      <c r="J377" s="159"/>
      <c r="K377" s="158">
        <f t="shared" si="49"/>
        <v>0</v>
      </c>
      <c r="L377" s="23">
        <f t="shared" si="50"/>
        <v>0</v>
      </c>
      <c r="M377" s="21">
        <f t="shared" si="51"/>
        <v>0</v>
      </c>
      <c r="N377" s="21">
        <f t="shared" si="52"/>
        <v>0</v>
      </c>
    </row>
    <row r="378" spans="1:14" ht="38.25">
      <c r="A378" s="52"/>
      <c r="B378" s="369" t="s">
        <v>381</v>
      </c>
      <c r="C378" s="52"/>
      <c r="D378" s="52"/>
      <c r="G378" s="3"/>
      <c r="K378" s="379" t="s">
        <v>57</v>
      </c>
      <c r="L378" s="380">
        <f>SUM(L369:L377)</f>
        <v>0</v>
      </c>
      <c r="M378" s="380">
        <f>N378-L378</f>
        <v>0</v>
      </c>
      <c r="N378" s="380">
        <f>SUM(N369:N377)</f>
        <v>0</v>
      </c>
    </row>
    <row r="379" spans="1:14">
      <c r="I379" s="327"/>
      <c r="K379" s="91"/>
      <c r="L379" s="352"/>
      <c r="M379" s="352"/>
      <c r="N379" s="352"/>
    </row>
    <row r="380" spans="1:14">
      <c r="K380" s="91"/>
      <c r="L380" s="101"/>
      <c r="M380" s="101"/>
      <c r="N380" s="101"/>
    </row>
    <row r="381" spans="1:14" ht="12.75" customHeight="1">
      <c r="A381" s="474"/>
      <c r="B381" s="474"/>
      <c r="C381" s="474"/>
      <c r="D381" s="474"/>
      <c r="E381" s="474"/>
      <c r="F381" s="474"/>
      <c r="G381" s="474"/>
      <c r="H381" s="474"/>
      <c r="I381" s="474"/>
      <c r="J381" s="474"/>
      <c r="K381" s="91"/>
      <c r="L381" s="101"/>
      <c r="M381" s="101"/>
      <c r="N381" s="101"/>
    </row>
    <row r="382" spans="1:14" ht="15" customHeight="1">
      <c r="A382" s="104"/>
      <c r="B382" s="103"/>
      <c r="C382" s="104"/>
      <c r="D382" s="104"/>
      <c r="E382" s="105"/>
      <c r="F382" s="102"/>
      <c r="G382" s="108"/>
      <c r="H382" s="102"/>
      <c r="I382" s="102"/>
      <c r="J382" s="102"/>
      <c r="K382" s="102"/>
      <c r="L382" s="101"/>
      <c r="M382" s="101"/>
      <c r="N382" s="101"/>
    </row>
    <row r="383" spans="1:14" ht="15">
      <c r="A383" s="109" t="s">
        <v>508</v>
      </c>
      <c r="B383" s="110"/>
      <c r="C383" s="106"/>
      <c r="D383" s="111"/>
      <c r="E383" s="112"/>
      <c r="F383" s="102"/>
      <c r="G383" s="108"/>
      <c r="H383" s="102"/>
      <c r="I383" s="113"/>
      <c r="J383" s="102"/>
      <c r="K383" s="102"/>
      <c r="L383" s="101"/>
      <c r="M383" s="101"/>
      <c r="N383" s="101"/>
    </row>
    <row r="384" spans="1:14" ht="25.5">
      <c r="A384" s="174" t="s">
        <v>102</v>
      </c>
      <c r="B384" s="175" t="s">
        <v>1</v>
      </c>
      <c r="C384" s="176" t="s">
        <v>103</v>
      </c>
      <c r="D384" s="176" t="s">
        <v>3</v>
      </c>
      <c r="E384" s="176" t="s">
        <v>104</v>
      </c>
      <c r="F384" s="174" t="s">
        <v>105</v>
      </c>
      <c r="G384" s="175" t="s">
        <v>6</v>
      </c>
      <c r="H384" s="178" t="s">
        <v>106</v>
      </c>
      <c r="I384" s="161" t="s">
        <v>107</v>
      </c>
      <c r="J384" s="160" t="s">
        <v>9</v>
      </c>
      <c r="K384" s="161" t="s">
        <v>108</v>
      </c>
      <c r="L384" s="160" t="s">
        <v>109</v>
      </c>
      <c r="M384" s="161" t="s">
        <v>63</v>
      </c>
      <c r="N384" s="160" t="s">
        <v>12</v>
      </c>
    </row>
    <row r="385" spans="1:14" ht="63.75">
      <c r="A385" s="465">
        <v>1</v>
      </c>
      <c r="B385" s="466" t="s">
        <v>382</v>
      </c>
      <c r="C385" s="397"/>
      <c r="D385" s="437" t="s">
        <v>497</v>
      </c>
      <c r="E385" s="397"/>
      <c r="F385" s="465" t="s">
        <v>383</v>
      </c>
      <c r="G385" s="465" t="s">
        <v>15</v>
      </c>
      <c r="H385" s="377">
        <v>8</v>
      </c>
      <c r="I385" s="378"/>
      <c r="J385" s="467"/>
      <c r="K385" s="158">
        <f t="shared" ref="K385:K386" si="53">I385*J385+I385</f>
        <v>0</v>
      </c>
      <c r="L385" s="23">
        <f t="shared" ref="L385:L386" si="54">H385*I385</f>
        <v>0</v>
      </c>
      <c r="M385" s="21">
        <f t="shared" ref="M385:M386" si="55">N385-L385</f>
        <v>0</v>
      </c>
      <c r="N385" s="21">
        <f t="shared" ref="N385:N386" si="56">H385*K385</f>
        <v>0</v>
      </c>
    </row>
    <row r="386" spans="1:14" ht="14.25">
      <c r="A386" s="465">
        <v>2</v>
      </c>
      <c r="B386" s="466" t="s">
        <v>384</v>
      </c>
      <c r="C386" s="397"/>
      <c r="D386" s="440" t="s">
        <v>17</v>
      </c>
      <c r="E386" s="397"/>
      <c r="F386" s="465" t="s">
        <v>385</v>
      </c>
      <c r="G386" s="465" t="s">
        <v>385</v>
      </c>
      <c r="H386" s="377">
        <v>2</v>
      </c>
      <c r="I386" s="378"/>
      <c r="J386" s="467"/>
      <c r="K386" s="158">
        <f t="shared" si="53"/>
        <v>0</v>
      </c>
      <c r="L386" s="23">
        <f t="shared" si="54"/>
        <v>0</v>
      </c>
      <c r="M386" s="21">
        <f t="shared" si="55"/>
        <v>0</v>
      </c>
      <c r="N386" s="21">
        <f t="shared" si="56"/>
        <v>0</v>
      </c>
    </row>
    <row r="387" spans="1:14" ht="15">
      <c r="A387" s="111"/>
      <c r="B387" s="371"/>
      <c r="C387" s="372"/>
      <c r="D387" s="372"/>
      <c r="E387" s="373"/>
      <c r="F387" s="374"/>
      <c r="G387" s="375"/>
      <c r="H387" s="374"/>
      <c r="I387" s="376"/>
      <c r="J387" s="376"/>
      <c r="K387" s="370" t="s">
        <v>57</v>
      </c>
      <c r="L387" s="203">
        <f>SUM(L385:L386)</f>
        <v>0</v>
      </c>
      <c r="M387" s="203">
        <f>SUM(M385:M386)</f>
        <v>0</v>
      </c>
      <c r="N387" s="203">
        <f>SUM(N385:N386)</f>
        <v>0</v>
      </c>
    </row>
    <row r="388" spans="1:14" ht="15">
      <c r="A388" s="114"/>
      <c r="B388" s="109" t="s">
        <v>511</v>
      </c>
      <c r="C388" s="104"/>
      <c r="D388" s="104"/>
      <c r="E388" s="105"/>
      <c r="F388" s="115"/>
      <c r="G388" s="116"/>
      <c r="H388" s="115"/>
      <c r="I388" s="327"/>
      <c r="J388" s="117"/>
      <c r="K388" s="117"/>
      <c r="L388" s="332"/>
      <c r="M388" s="332"/>
      <c r="N388" s="332"/>
    </row>
    <row r="389" spans="1:14" ht="28.5">
      <c r="A389" s="118">
        <v>1</v>
      </c>
      <c r="B389" s="107" t="s">
        <v>386</v>
      </c>
      <c r="C389" s="104"/>
      <c r="D389" s="104"/>
      <c r="E389" s="105"/>
      <c r="F389" s="115"/>
      <c r="G389" s="116"/>
      <c r="H389" s="115"/>
      <c r="I389" s="115"/>
      <c r="J389" s="117"/>
      <c r="K389" s="117"/>
    </row>
    <row r="390" spans="1:14" ht="29.25">
      <c r="A390" s="118">
        <v>2</v>
      </c>
      <c r="B390" s="107" t="s">
        <v>456</v>
      </c>
      <c r="C390"/>
      <c r="D390"/>
      <c r="E390" s="80"/>
      <c r="F390" s="80"/>
      <c r="G390" s="431"/>
      <c r="H390" s="431"/>
      <c r="I390" s="432"/>
      <c r="J390" s="431"/>
      <c r="K390" s="431"/>
      <c r="L390" s="433"/>
      <c r="M390" s="434"/>
      <c r="N390" s="434"/>
    </row>
    <row r="391" spans="1:14" ht="15">
      <c r="A391" s="118"/>
      <c r="B391" s="107"/>
      <c r="C391"/>
      <c r="D391"/>
      <c r="E391"/>
      <c r="F391"/>
      <c r="G391"/>
      <c r="H391"/>
      <c r="I391"/>
      <c r="J391"/>
      <c r="K391"/>
      <c r="L391" s="163"/>
    </row>
    <row r="392" spans="1:14" ht="15">
      <c r="A392" s="118"/>
      <c r="B392" s="107"/>
      <c r="C392"/>
      <c r="D392"/>
      <c r="E392"/>
      <c r="F392"/>
      <c r="G392"/>
      <c r="H392"/>
      <c r="I392"/>
      <c r="J392"/>
      <c r="K392"/>
      <c r="L392" s="163"/>
    </row>
    <row r="393" spans="1:14" ht="15">
      <c r="A393" s="118"/>
      <c r="B393" s="164"/>
      <c r="C393"/>
      <c r="D393"/>
      <c r="E393"/>
      <c r="F393"/>
      <c r="G393"/>
      <c r="H393"/>
      <c r="I393" s="383"/>
      <c r="J393"/>
      <c r="K393"/>
      <c r="L393" s="382"/>
      <c r="M393" s="342"/>
      <c r="N393" s="342"/>
    </row>
    <row r="394" spans="1:14" ht="14.25">
      <c r="A394" s="104"/>
      <c r="B394"/>
      <c r="C394"/>
      <c r="D394"/>
      <c r="E394"/>
      <c r="F394"/>
      <c r="G394"/>
      <c r="H394"/>
      <c r="I394"/>
      <c r="J394"/>
      <c r="K394"/>
      <c r="L394"/>
      <c r="M394"/>
      <c r="N394" s="200"/>
    </row>
    <row r="395" spans="1:14" ht="15">
      <c r="A395" s="109" t="s">
        <v>509</v>
      </c>
      <c r="B395" s="110"/>
      <c r="C395" s="106"/>
      <c r="D395" s="111"/>
      <c r="E395" s="112"/>
      <c r="F395" s="102"/>
      <c r="G395" s="108"/>
      <c r="H395" s="102"/>
      <c r="I395" s="113"/>
      <c r="J395" s="102"/>
      <c r="K395" s="117"/>
    </row>
    <row r="396" spans="1:14" ht="15">
      <c r="A396" s="109"/>
      <c r="B396" s="110"/>
      <c r="C396" s="106"/>
      <c r="D396" s="111"/>
      <c r="E396" s="112"/>
      <c r="F396" s="102"/>
      <c r="G396" s="108"/>
      <c r="H396" s="102"/>
      <c r="I396" s="113"/>
      <c r="J396" s="102"/>
      <c r="K396" s="117"/>
    </row>
    <row r="397" spans="1:14" ht="25.5">
      <c r="A397" s="174" t="s">
        <v>102</v>
      </c>
      <c r="B397" s="175" t="s">
        <v>457</v>
      </c>
      <c r="C397" s="176" t="s">
        <v>458</v>
      </c>
      <c r="D397" s="176" t="s">
        <v>466</v>
      </c>
      <c r="E397" s="176" t="s">
        <v>468</v>
      </c>
      <c r="F397" s="177" t="s">
        <v>467</v>
      </c>
      <c r="G397" s="175" t="s">
        <v>459</v>
      </c>
      <c r="H397" s="178" t="s">
        <v>460</v>
      </c>
      <c r="I397" s="161" t="s">
        <v>461</v>
      </c>
      <c r="J397" s="160" t="s">
        <v>462</v>
      </c>
      <c r="K397" s="117"/>
    </row>
    <row r="398" spans="1:14" ht="15">
      <c r="A398" s="179" t="s">
        <v>391</v>
      </c>
      <c r="B398" s="179" t="s">
        <v>387</v>
      </c>
      <c r="C398" s="180">
        <v>60000</v>
      </c>
      <c r="D398" s="179"/>
      <c r="E398" s="181"/>
      <c r="F398" s="181"/>
      <c r="G398" s="182"/>
      <c r="H398" s="183"/>
      <c r="I398" s="184">
        <f>G398*H398+G398</f>
        <v>0</v>
      </c>
      <c r="J398" s="185">
        <f>I398-G398</f>
        <v>0</v>
      </c>
      <c r="K398" s="117"/>
    </row>
    <row r="399" spans="1:14" ht="15">
      <c r="A399" s="179" t="s">
        <v>392</v>
      </c>
      <c r="B399" s="179" t="s">
        <v>388</v>
      </c>
      <c r="C399" s="180">
        <v>40000</v>
      </c>
      <c r="D399" s="179"/>
      <c r="E399" s="181"/>
      <c r="F399" s="181"/>
      <c r="G399" s="182"/>
      <c r="H399" s="183"/>
      <c r="I399" s="184">
        <f t="shared" ref="I399:I401" si="57">G399*H399+G399</f>
        <v>0</v>
      </c>
      <c r="J399" s="185">
        <f t="shared" ref="J399:J401" si="58">I399-G399</f>
        <v>0</v>
      </c>
      <c r="K399" s="117"/>
    </row>
    <row r="400" spans="1:14" ht="15">
      <c r="A400" s="179" t="s">
        <v>393</v>
      </c>
      <c r="B400" s="179" t="s">
        <v>389</v>
      </c>
      <c r="C400" s="186">
        <v>200</v>
      </c>
      <c r="D400" s="179"/>
      <c r="E400" s="181"/>
      <c r="F400" s="181"/>
      <c r="G400" s="182"/>
      <c r="H400" s="183"/>
      <c r="I400" s="184">
        <f t="shared" si="57"/>
        <v>0</v>
      </c>
      <c r="J400" s="185">
        <f t="shared" si="58"/>
        <v>0</v>
      </c>
      <c r="K400" s="117"/>
    </row>
    <row r="401" spans="1:14">
      <c r="A401" s="179" t="s">
        <v>394</v>
      </c>
      <c r="B401" s="179" t="s">
        <v>390</v>
      </c>
      <c r="C401" s="186">
        <v>300</v>
      </c>
      <c r="D401" s="179"/>
      <c r="E401" s="181"/>
      <c r="F401" s="181"/>
      <c r="G401" s="182"/>
      <c r="H401" s="183"/>
      <c r="I401" s="184">
        <f t="shared" si="57"/>
        <v>0</v>
      </c>
      <c r="J401" s="185">
        <f t="shared" si="58"/>
        <v>0</v>
      </c>
      <c r="K401" s="1"/>
    </row>
    <row r="402" spans="1:14">
      <c r="A402" s="122"/>
      <c r="B402" s="122"/>
      <c r="C402" s="122"/>
      <c r="D402" s="187" t="s">
        <v>72</v>
      </c>
      <c r="E402" s="187"/>
      <c r="F402" s="187"/>
      <c r="G402" s="389">
        <f>SUM(G398:G401)</f>
        <v>0</v>
      </c>
      <c r="H402" s="390"/>
      <c r="I402" s="389">
        <f>SUM(I398:I401)</f>
        <v>0</v>
      </c>
      <c r="J402" s="194">
        <f>SUM(J398:J401)</f>
        <v>0</v>
      </c>
      <c r="K402" s="1"/>
    </row>
    <row r="403" spans="1:14">
      <c r="A403" s="122"/>
      <c r="B403" s="122"/>
      <c r="C403" s="122"/>
      <c r="D403" s="381"/>
      <c r="E403" s="122"/>
      <c r="F403" s="122"/>
      <c r="G403" s="123"/>
      <c r="H403" s="123"/>
      <c r="I403" s="123"/>
      <c r="J403" s="80"/>
      <c r="K403" s="1"/>
    </row>
    <row r="404" spans="1:14">
      <c r="A404" s="122"/>
      <c r="B404" s="122"/>
      <c r="C404" s="122"/>
      <c r="D404" s="122"/>
      <c r="E404" s="122"/>
      <c r="F404" s="122"/>
      <c r="G404" s="123"/>
      <c r="H404" s="123"/>
      <c r="I404" s="123"/>
      <c r="J404" s="80"/>
      <c r="K404" s="1"/>
    </row>
    <row r="405" spans="1:14">
      <c r="A405" s="124"/>
      <c r="B405" s="80"/>
      <c r="C405" s="80"/>
      <c r="D405" s="80"/>
      <c r="E405" s="80"/>
      <c r="F405" s="80"/>
      <c r="G405" s="80"/>
      <c r="H405" s="80"/>
      <c r="I405" s="80"/>
      <c r="J405" s="80"/>
      <c r="K405" s="1"/>
    </row>
    <row r="406" spans="1:14">
      <c r="A406" s="91" t="s">
        <v>395</v>
      </c>
      <c r="B406" s="80"/>
      <c r="C406" s="80"/>
      <c r="D406" s="80"/>
      <c r="E406" s="80"/>
      <c r="F406" s="80"/>
      <c r="G406" s="80"/>
      <c r="H406" s="80"/>
      <c r="I406" s="80"/>
      <c r="J406" s="80"/>
      <c r="K406" s="1"/>
    </row>
    <row r="407" spans="1:14">
      <c r="A407" s="124"/>
      <c r="B407" s="80"/>
      <c r="C407" s="80"/>
      <c r="D407" s="80"/>
      <c r="E407" s="80"/>
      <c r="F407" s="80"/>
      <c r="G407" s="80"/>
      <c r="H407" s="80"/>
      <c r="I407" s="80"/>
      <c r="J407" s="80"/>
      <c r="K407" s="1"/>
    </row>
    <row r="408" spans="1:14">
      <c r="A408" s="124"/>
      <c r="B408" s="80"/>
      <c r="C408" s="80"/>
      <c r="D408" s="80"/>
      <c r="E408" s="80"/>
      <c r="F408" s="80"/>
      <c r="G408" s="80"/>
      <c r="H408" s="80"/>
      <c r="I408" s="80"/>
      <c r="J408" s="80"/>
      <c r="K408" s="1"/>
    </row>
    <row r="409" spans="1:14" ht="51">
      <c r="A409" s="124"/>
      <c r="B409" s="79" t="s">
        <v>396</v>
      </c>
      <c r="C409" s="80"/>
      <c r="D409" s="80"/>
      <c r="E409" s="80"/>
      <c r="F409" s="80"/>
      <c r="G409" s="80"/>
      <c r="H409" s="80"/>
      <c r="I409" s="80"/>
      <c r="J409" s="80"/>
      <c r="K409" s="1"/>
    </row>
    <row r="410" spans="1:14" ht="25.5">
      <c r="A410" s="64" t="s">
        <v>102</v>
      </c>
      <c r="B410" s="65" t="s">
        <v>469</v>
      </c>
      <c r="C410" s="12" t="s">
        <v>470</v>
      </c>
      <c r="D410" s="12" t="s">
        <v>471</v>
      </c>
      <c r="E410" s="12" t="s">
        <v>468</v>
      </c>
      <c r="F410" s="177" t="s">
        <v>467</v>
      </c>
      <c r="G410" s="175" t="s">
        <v>459</v>
      </c>
      <c r="H410" s="178" t="s">
        <v>460</v>
      </c>
      <c r="I410" s="423" t="s">
        <v>461</v>
      </c>
      <c r="J410" s="338" t="s">
        <v>478</v>
      </c>
      <c r="K410" s="421"/>
      <c r="L410" s="422"/>
      <c r="M410" s="421"/>
      <c r="N410" s="422"/>
    </row>
    <row r="411" spans="1:14">
      <c r="A411" s="119" t="s">
        <v>391</v>
      </c>
      <c r="B411" s="119"/>
      <c r="C411" s="120"/>
      <c r="D411" s="120"/>
      <c r="E411" s="120"/>
      <c r="F411" s="120"/>
      <c r="G411" s="173">
        <f>E411*F411</f>
        <v>0</v>
      </c>
      <c r="H411" s="189">
        <v>0.08</v>
      </c>
      <c r="I411" s="193">
        <f t="shared" ref="I411:I414" si="59">G411*H411+G411</f>
        <v>0</v>
      </c>
      <c r="J411" s="194">
        <f t="shared" ref="J411:J414" si="60">I411-G411</f>
        <v>0</v>
      </c>
      <c r="K411" s="1"/>
    </row>
    <row r="412" spans="1:14">
      <c r="A412" s="119" t="s">
        <v>392</v>
      </c>
      <c r="B412" s="119"/>
      <c r="C412" s="120"/>
      <c r="D412" s="120"/>
      <c r="E412" s="120"/>
      <c r="F412" s="120"/>
      <c r="G412" s="173">
        <f t="shared" ref="G412:G414" si="61">E412*F412</f>
        <v>0</v>
      </c>
      <c r="H412" s="189">
        <v>0.08</v>
      </c>
      <c r="I412" s="193">
        <f t="shared" si="59"/>
        <v>0</v>
      </c>
      <c r="J412" s="194">
        <f t="shared" si="60"/>
        <v>0</v>
      </c>
      <c r="K412" s="1"/>
    </row>
    <row r="413" spans="1:14">
      <c r="A413" s="119" t="s">
        <v>397</v>
      </c>
      <c r="B413" s="119"/>
      <c r="C413" s="120"/>
      <c r="D413" s="120"/>
      <c r="E413" s="120"/>
      <c r="F413" s="120"/>
      <c r="G413" s="173">
        <f t="shared" si="61"/>
        <v>0</v>
      </c>
      <c r="H413" s="189">
        <v>0.08</v>
      </c>
      <c r="I413" s="193">
        <f t="shared" si="59"/>
        <v>0</v>
      </c>
      <c r="J413" s="194">
        <f t="shared" si="60"/>
        <v>0</v>
      </c>
      <c r="K413" s="1"/>
    </row>
    <row r="414" spans="1:14">
      <c r="A414" s="119" t="s">
        <v>397</v>
      </c>
      <c r="B414" s="119"/>
      <c r="C414" s="120"/>
      <c r="D414" s="120"/>
      <c r="E414" s="120"/>
      <c r="F414" s="120"/>
      <c r="G414" s="173">
        <f t="shared" si="61"/>
        <v>0</v>
      </c>
      <c r="H414" s="189">
        <v>0.08</v>
      </c>
      <c r="I414" s="193">
        <f t="shared" si="59"/>
        <v>0</v>
      </c>
      <c r="J414" s="194">
        <f t="shared" si="60"/>
        <v>0</v>
      </c>
      <c r="K414" s="1"/>
    </row>
    <row r="415" spans="1:14">
      <c r="A415" s="121"/>
      <c r="B415" s="121"/>
      <c r="C415" s="121"/>
      <c r="D415" s="190" t="s">
        <v>398</v>
      </c>
      <c r="E415" s="190"/>
      <c r="F415" s="190"/>
      <c r="G415" s="191">
        <f>SUM(G411:G414)</f>
        <v>0</v>
      </c>
      <c r="H415" s="192"/>
      <c r="I415" s="193">
        <f>SUM(I411:I414)</f>
        <v>0</v>
      </c>
      <c r="J415" s="194">
        <f>SUM(J411:J414)</f>
        <v>0</v>
      </c>
      <c r="K415" s="1"/>
    </row>
    <row r="416" spans="1:14" ht="38.25">
      <c r="A416" s="124"/>
      <c r="B416" s="79" t="s">
        <v>399</v>
      </c>
      <c r="C416" s="79"/>
      <c r="D416" s="80"/>
      <c r="E416" s="80"/>
      <c r="F416" s="80"/>
      <c r="G416" s="80"/>
      <c r="H416" s="80"/>
      <c r="I416" s="80"/>
      <c r="J416" s="80"/>
      <c r="K416" s="1"/>
    </row>
    <row r="417" spans="1:14">
      <c r="A417" s="124"/>
      <c r="B417" s="79"/>
      <c r="C417" s="79"/>
      <c r="D417" s="80"/>
      <c r="E417" s="80"/>
      <c r="F417" s="80"/>
      <c r="G417" s="80"/>
      <c r="H417" s="80"/>
      <c r="I417" s="80"/>
      <c r="J417" s="80"/>
      <c r="K417" s="1"/>
    </row>
    <row r="418" spans="1:14">
      <c r="A418" s="124"/>
      <c r="B418" s="80"/>
      <c r="C418" s="80"/>
      <c r="D418" s="80"/>
      <c r="E418" s="80"/>
      <c r="F418" s="80"/>
      <c r="G418" s="80"/>
      <c r="H418" s="80"/>
      <c r="I418" s="80"/>
      <c r="J418" s="80"/>
      <c r="K418" s="1"/>
    </row>
    <row r="419" spans="1:14">
      <c r="A419" s="124"/>
      <c r="B419" s="80"/>
      <c r="C419" s="80"/>
      <c r="D419" s="80"/>
      <c r="E419" s="80"/>
      <c r="F419" s="80"/>
      <c r="G419" s="80"/>
      <c r="H419" s="80"/>
      <c r="I419" s="80"/>
      <c r="J419" s="80"/>
      <c r="K419" s="1"/>
    </row>
    <row r="420" spans="1:14">
      <c r="A420" s="124"/>
      <c r="B420" s="80"/>
      <c r="C420" s="80"/>
      <c r="D420" s="80"/>
      <c r="E420" s="80"/>
      <c r="F420" s="80"/>
      <c r="G420" s="80"/>
      <c r="H420" s="80"/>
      <c r="I420" s="80"/>
      <c r="J420" s="80"/>
      <c r="K420" s="1"/>
    </row>
    <row r="421" spans="1:14" ht="52.5" customHeight="1">
      <c r="A421" s="174" t="s">
        <v>102</v>
      </c>
      <c r="B421" s="175" t="s">
        <v>1</v>
      </c>
      <c r="C421" s="176" t="s">
        <v>2</v>
      </c>
      <c r="D421" s="176" t="s">
        <v>3</v>
      </c>
      <c r="E421" s="176" t="s">
        <v>104</v>
      </c>
      <c r="F421" s="174" t="s">
        <v>105</v>
      </c>
      <c r="G421" s="175" t="s">
        <v>6</v>
      </c>
      <c r="H421" s="178" t="s">
        <v>472</v>
      </c>
      <c r="I421" s="161" t="s">
        <v>473</v>
      </c>
      <c r="J421" s="160" t="s">
        <v>9</v>
      </c>
      <c r="K421" s="161" t="s">
        <v>108</v>
      </c>
      <c r="L421" s="160" t="s">
        <v>10</v>
      </c>
      <c r="M421" s="161" t="s">
        <v>476</v>
      </c>
      <c r="N421" s="160" t="s">
        <v>12</v>
      </c>
    </row>
    <row r="422" spans="1:14" ht="21.75" customHeight="1">
      <c r="A422" s="179" t="s">
        <v>391</v>
      </c>
      <c r="B422" s="179" t="s">
        <v>485</v>
      </c>
      <c r="C422" s="181"/>
      <c r="D422" s="387"/>
      <c r="E422" s="397"/>
      <c r="F422" s="181"/>
      <c r="G422" s="181" t="s">
        <v>400</v>
      </c>
      <c r="H422" s="388">
        <v>36</v>
      </c>
      <c r="I422" s="182"/>
      <c r="J422" s="398"/>
      <c r="K422" s="359">
        <f>I422*J422+I422</f>
        <v>0</v>
      </c>
      <c r="L422" s="359">
        <f>H422*I422</f>
        <v>0</v>
      </c>
      <c r="M422" s="359">
        <f>N422-L422</f>
        <v>0</v>
      </c>
      <c r="N422" s="359">
        <f>H422*K422</f>
        <v>0</v>
      </c>
    </row>
    <row r="423" spans="1:14">
      <c r="A423" s="473" t="s">
        <v>398</v>
      </c>
      <c r="B423" s="473"/>
      <c r="C423" s="473"/>
      <c r="D423" s="473"/>
      <c r="E423" s="123"/>
      <c r="F423" s="123"/>
      <c r="G423" s="123"/>
      <c r="H423" s="123"/>
      <c r="I423" s="123"/>
      <c r="J423" s="96"/>
      <c r="K423" s="1"/>
      <c r="L423" s="205">
        <f>SUM(L422)</f>
        <v>0</v>
      </c>
      <c r="M423" s="205">
        <f>SUM(M422)</f>
        <v>0</v>
      </c>
      <c r="N423" s="205">
        <f>SUM(N422)</f>
        <v>0</v>
      </c>
    </row>
    <row r="424" spans="1:14">
      <c r="A424" s="122"/>
      <c r="B424" s="122"/>
      <c r="C424" s="122"/>
      <c r="D424" s="122"/>
      <c r="E424" s="123"/>
      <c r="F424" s="123"/>
      <c r="G424" s="123"/>
      <c r="H424" s="123"/>
      <c r="I424" s="123"/>
      <c r="J424" s="96"/>
      <c r="K424" s="1"/>
    </row>
    <row r="425" spans="1:14">
      <c r="A425" s="122"/>
      <c r="B425" s="122" t="s">
        <v>499</v>
      </c>
      <c r="C425" s="122"/>
      <c r="D425" s="391" t="s">
        <v>477</v>
      </c>
      <c r="E425" s="392"/>
      <c r="F425" s="392"/>
      <c r="G425" s="392"/>
      <c r="H425" s="392"/>
      <c r="I425" s="392"/>
      <c r="J425" s="393"/>
      <c r="K425" s="204"/>
      <c r="L425" s="203">
        <f>L423+G415+G402</f>
        <v>0</v>
      </c>
      <c r="M425" s="203">
        <f>N425-L425</f>
        <v>0</v>
      </c>
      <c r="N425" s="203">
        <f>N423+I415+I402</f>
        <v>0</v>
      </c>
    </row>
    <row r="426" spans="1:14">
      <c r="A426" s="122"/>
      <c r="B426" s="122"/>
      <c r="C426" s="122"/>
      <c r="D426" s="424"/>
      <c r="E426" s="425"/>
      <c r="F426" s="425"/>
      <c r="G426" s="425"/>
      <c r="H426" s="425"/>
      <c r="I426" s="425"/>
      <c r="J426" s="426"/>
      <c r="K426" s="427"/>
      <c r="L426" s="428"/>
      <c r="M426" s="428"/>
      <c r="N426" s="428"/>
    </row>
    <row r="427" spans="1:14">
      <c r="A427" s="96"/>
      <c r="B427" s="46" t="s">
        <v>501</v>
      </c>
      <c r="C427" s="415" t="s">
        <v>494</v>
      </c>
      <c r="D427" s="424"/>
      <c r="E427" s="425"/>
      <c r="F427" s="425"/>
      <c r="G427" s="425"/>
      <c r="H427" s="425"/>
      <c r="I427" s="425"/>
      <c r="J427" s="426"/>
      <c r="K427" s="427"/>
      <c r="L427" s="428"/>
      <c r="M427" s="428"/>
      <c r="N427" s="428"/>
    </row>
    <row r="428" spans="1:14">
      <c r="A428" s="429" t="s">
        <v>391</v>
      </c>
      <c r="B428" s="46" t="s">
        <v>500</v>
      </c>
      <c r="C428" s="430">
        <v>0.6</v>
      </c>
      <c r="D428" s="122"/>
      <c r="E428" s="123"/>
      <c r="F428" s="123"/>
      <c r="G428" s="123"/>
      <c r="H428" s="123"/>
      <c r="I428" s="123"/>
      <c r="J428" s="96"/>
      <c r="K428" s="1"/>
    </row>
    <row r="429" spans="1:14">
      <c r="A429" s="410" t="s">
        <v>392</v>
      </c>
      <c r="B429" s="279" t="s">
        <v>502</v>
      </c>
      <c r="C429" s="413">
        <v>0.3</v>
      </c>
      <c r="D429" s="384"/>
      <c r="E429" s="123"/>
      <c r="F429" s="123"/>
      <c r="G429" s="123"/>
      <c r="H429" s="123"/>
      <c r="I429" s="123"/>
      <c r="J429" s="80"/>
      <c r="K429" s="1"/>
    </row>
    <row r="430" spans="1:14">
      <c r="A430" s="410" t="s">
        <v>393</v>
      </c>
      <c r="B430" s="409" t="s">
        <v>487</v>
      </c>
      <c r="C430" s="414">
        <v>0.1</v>
      </c>
      <c r="D430" s="384"/>
      <c r="E430" s="123"/>
      <c r="F430" s="123"/>
      <c r="G430" s="123"/>
      <c r="H430" s="123"/>
      <c r="I430" s="123"/>
      <c r="J430" s="80"/>
      <c r="K430" s="1"/>
    </row>
    <row r="431" spans="1:14">
      <c r="A431" s="410"/>
      <c r="B431" s="409"/>
      <c r="C431" s="414"/>
      <c r="D431" s="384"/>
      <c r="E431" s="123"/>
      <c r="F431" s="123"/>
      <c r="G431" s="123"/>
      <c r="H431" s="123"/>
      <c r="I431" s="123"/>
      <c r="J431" s="80"/>
      <c r="K431" s="1"/>
    </row>
    <row r="432" spans="1:14" ht="18">
      <c r="A432" s="385"/>
      <c r="B432" s="386"/>
      <c r="C432" s="96"/>
      <c r="D432" s="96"/>
      <c r="E432" s="96"/>
      <c r="F432" s="96"/>
      <c r="G432" s="96"/>
      <c r="H432" s="96"/>
      <c r="I432" s="96"/>
      <c r="J432" s="80"/>
      <c r="K432" s="1"/>
    </row>
    <row r="433" spans="1:14" ht="15">
      <c r="A433" s="218" t="s">
        <v>510</v>
      </c>
      <c r="B433" s="219"/>
      <c r="C433" s="219"/>
      <c r="D433" s="220"/>
      <c r="E433" s="80"/>
      <c r="F433" s="82"/>
      <c r="G433" s="82"/>
      <c r="H433" s="82"/>
      <c r="I433" s="82"/>
      <c r="J433" s="82"/>
      <c r="K433" s="1"/>
    </row>
    <row r="434" spans="1:14" ht="38.25">
      <c r="A434" s="459" t="s">
        <v>218</v>
      </c>
      <c r="B434" s="246" t="s">
        <v>1</v>
      </c>
      <c r="C434" s="301" t="s">
        <v>2</v>
      </c>
      <c r="D434" s="302" t="s">
        <v>3</v>
      </c>
      <c r="E434" s="302" t="s">
        <v>207</v>
      </c>
      <c r="F434" s="303" t="s">
        <v>233</v>
      </c>
      <c r="G434" s="462" t="s">
        <v>92</v>
      </c>
      <c r="H434" s="304" t="s">
        <v>234</v>
      </c>
      <c r="I434" s="305" t="s">
        <v>401</v>
      </c>
      <c r="J434" s="160" t="s">
        <v>9</v>
      </c>
      <c r="K434" s="161" t="s">
        <v>237</v>
      </c>
      <c r="L434" s="305" t="s">
        <v>10</v>
      </c>
      <c r="M434" s="161" t="s">
        <v>476</v>
      </c>
      <c r="N434" s="160" t="s">
        <v>12</v>
      </c>
    </row>
    <row r="435" spans="1:14" ht="183.75" customHeight="1">
      <c r="A435" s="399">
        <v>1</v>
      </c>
      <c r="B435" s="400" t="s">
        <v>402</v>
      </c>
      <c r="C435" s="399"/>
      <c r="D435" s="401" t="s">
        <v>492</v>
      </c>
      <c r="E435" s="399"/>
      <c r="F435" s="402"/>
      <c r="G435" s="402" t="s">
        <v>119</v>
      </c>
      <c r="H435" s="402">
        <v>1000</v>
      </c>
      <c r="I435" s="403"/>
      <c r="J435" s="404"/>
      <c r="K435" s="165">
        <f>I435*J435+I435</f>
        <v>0</v>
      </c>
      <c r="L435" s="165">
        <f>H435*I435</f>
        <v>0</v>
      </c>
      <c r="M435" s="165">
        <f>N435-L435</f>
        <v>0</v>
      </c>
      <c r="N435" s="165">
        <f>H435*K435</f>
        <v>0</v>
      </c>
    </row>
    <row r="436" spans="1:14">
      <c r="A436" s="188">
        <v>2</v>
      </c>
      <c r="B436" s="405" t="s">
        <v>403</v>
      </c>
      <c r="C436" s="188"/>
      <c r="D436" s="406"/>
      <c r="E436" s="188"/>
      <c r="F436" s="157"/>
      <c r="G436" s="157" t="s">
        <v>119</v>
      </c>
      <c r="H436" s="402">
        <v>2400</v>
      </c>
      <c r="I436" s="403"/>
      <c r="J436" s="404"/>
      <c r="K436" s="165">
        <f t="shared" ref="K436:K440" si="62">I436*J436+I436</f>
        <v>0</v>
      </c>
      <c r="L436" s="165">
        <f t="shared" ref="L436:L440" si="63">H436*I436</f>
        <v>0</v>
      </c>
      <c r="M436" s="165">
        <f t="shared" ref="M436:M440" si="64">N436-L436</f>
        <v>0</v>
      </c>
      <c r="N436" s="165">
        <f t="shared" ref="N436:N440" si="65">H436*K436</f>
        <v>0</v>
      </c>
    </row>
    <row r="437" spans="1:14">
      <c r="A437" s="188">
        <v>3</v>
      </c>
      <c r="B437" s="407" t="s">
        <v>404</v>
      </c>
      <c r="C437" s="188"/>
      <c r="D437" s="406"/>
      <c r="E437" s="188"/>
      <c r="F437" s="157"/>
      <c r="G437" s="157" t="s">
        <v>119</v>
      </c>
      <c r="H437" s="402">
        <v>500</v>
      </c>
      <c r="I437" s="188"/>
      <c r="J437" s="404"/>
      <c r="K437" s="165">
        <f t="shared" si="62"/>
        <v>0</v>
      </c>
      <c r="L437" s="165">
        <f t="shared" si="63"/>
        <v>0</v>
      </c>
      <c r="M437" s="165">
        <f t="shared" si="64"/>
        <v>0</v>
      </c>
      <c r="N437" s="165">
        <f t="shared" si="65"/>
        <v>0</v>
      </c>
    </row>
    <row r="438" spans="1:14">
      <c r="A438" s="188">
        <v>4</v>
      </c>
      <c r="B438" s="405" t="s">
        <v>405</v>
      </c>
      <c r="C438" s="188"/>
      <c r="D438" s="406"/>
      <c r="E438" s="188"/>
      <c r="F438" s="157"/>
      <c r="G438" s="157" t="s">
        <v>119</v>
      </c>
      <c r="H438" s="402">
        <v>2400</v>
      </c>
      <c r="I438" s="188"/>
      <c r="J438" s="404"/>
      <c r="K438" s="165">
        <f t="shared" si="62"/>
        <v>0</v>
      </c>
      <c r="L438" s="165">
        <f t="shared" si="63"/>
        <v>0</v>
      </c>
      <c r="M438" s="165">
        <f t="shared" si="64"/>
        <v>0</v>
      </c>
      <c r="N438" s="165">
        <f t="shared" si="65"/>
        <v>0</v>
      </c>
    </row>
    <row r="439" spans="1:14">
      <c r="A439" s="188">
        <v>5</v>
      </c>
      <c r="B439" s="405" t="s">
        <v>406</v>
      </c>
      <c r="C439" s="188"/>
      <c r="D439" s="406"/>
      <c r="E439" s="188"/>
      <c r="F439" s="406"/>
      <c r="G439" s="406" t="s">
        <v>119</v>
      </c>
      <c r="H439" s="406">
        <v>500</v>
      </c>
      <c r="I439" s="188"/>
      <c r="J439" s="404"/>
      <c r="K439" s="165">
        <f t="shared" si="62"/>
        <v>0</v>
      </c>
      <c r="L439" s="165">
        <f t="shared" si="63"/>
        <v>0</v>
      </c>
      <c r="M439" s="165">
        <f t="shared" si="64"/>
        <v>0</v>
      </c>
      <c r="N439" s="165">
        <f t="shared" si="65"/>
        <v>0</v>
      </c>
    </row>
    <row r="440" spans="1:14">
      <c r="A440" s="188">
        <v>6</v>
      </c>
      <c r="B440" s="405" t="s">
        <v>490</v>
      </c>
      <c r="C440" s="188"/>
      <c r="D440" s="406"/>
      <c r="E440" s="188"/>
      <c r="F440" s="157"/>
      <c r="G440" s="157" t="s">
        <v>486</v>
      </c>
      <c r="H440" s="402">
        <v>36</v>
      </c>
      <c r="I440" s="403"/>
      <c r="J440" s="404"/>
      <c r="K440" s="165">
        <f t="shared" si="62"/>
        <v>0</v>
      </c>
      <c r="L440" s="165">
        <f t="shared" si="63"/>
        <v>0</v>
      </c>
      <c r="M440" s="165">
        <f t="shared" si="64"/>
        <v>0</v>
      </c>
      <c r="N440" s="165">
        <f t="shared" si="65"/>
        <v>0</v>
      </c>
    </row>
    <row r="441" spans="1:14">
      <c r="A441" s="93"/>
      <c r="B441" s="125"/>
      <c r="C441" s="93"/>
      <c r="D441" s="126"/>
      <c r="E441" s="93"/>
      <c r="F441" s="86"/>
      <c r="G441" s="86"/>
      <c r="H441" s="94"/>
      <c r="I441" s="88"/>
      <c r="J441" s="95"/>
      <c r="K441" s="395" t="s">
        <v>72</v>
      </c>
      <c r="L441" s="395">
        <f>SUM(L435:L440)</f>
        <v>0</v>
      </c>
      <c r="M441" s="396">
        <f t="shared" ref="M441" si="66">N441-L441</f>
        <v>0</v>
      </c>
      <c r="N441" s="396">
        <f>SUM(N435:N440)</f>
        <v>0</v>
      </c>
    </row>
    <row r="442" spans="1:14">
      <c r="A442" s="93"/>
      <c r="B442" s="92"/>
      <c r="C442" s="93"/>
      <c r="D442" s="126"/>
      <c r="E442" s="93"/>
      <c r="F442" s="86"/>
      <c r="G442" s="86"/>
      <c r="H442" s="126"/>
      <c r="I442" s="88"/>
      <c r="J442" s="95"/>
      <c r="K442" s="80"/>
    </row>
    <row r="443" spans="1:14">
      <c r="A443" s="96"/>
      <c r="B443" s="46" t="s">
        <v>501</v>
      </c>
      <c r="C443" s="415" t="s">
        <v>494</v>
      </c>
      <c r="D443" s="126"/>
      <c r="E443" s="87"/>
      <c r="F443" s="127"/>
      <c r="G443" s="89"/>
      <c r="H443" s="85"/>
      <c r="I443" s="88"/>
      <c r="J443" s="95"/>
      <c r="K443" s="80"/>
    </row>
    <row r="444" spans="1:14">
      <c r="A444" s="429" t="s">
        <v>391</v>
      </c>
      <c r="B444" s="46" t="s">
        <v>500</v>
      </c>
      <c r="C444" s="430">
        <v>0.6</v>
      </c>
      <c r="D444" s="126"/>
      <c r="E444" s="87"/>
      <c r="F444" s="127"/>
      <c r="G444" s="89"/>
      <c r="H444" s="85"/>
      <c r="I444" s="88"/>
      <c r="J444" s="95"/>
      <c r="K444" s="80"/>
    </row>
    <row r="445" spans="1:14">
      <c r="A445" s="410" t="s">
        <v>392</v>
      </c>
      <c r="B445" s="279" t="s">
        <v>488</v>
      </c>
      <c r="C445" s="413">
        <v>0.2</v>
      </c>
      <c r="D445" s="126"/>
      <c r="E445" s="87"/>
      <c r="F445" s="127"/>
      <c r="G445" s="89"/>
      <c r="H445" s="127"/>
      <c r="I445" s="88"/>
      <c r="J445" s="95"/>
      <c r="K445" s="80"/>
    </row>
    <row r="446" spans="1:14">
      <c r="A446" s="410" t="s">
        <v>393</v>
      </c>
      <c r="B446" s="409" t="s">
        <v>503</v>
      </c>
      <c r="C446" s="414">
        <v>0.2</v>
      </c>
      <c r="D446" s="126"/>
      <c r="E446" s="130"/>
      <c r="F446" s="129"/>
      <c r="G446" s="129"/>
      <c r="H446" s="129"/>
      <c r="I446" s="93"/>
      <c r="J446" s="131"/>
      <c r="K446" s="85"/>
      <c r="L446" s="53"/>
      <c r="M446" s="53"/>
      <c r="N446" s="97"/>
    </row>
    <row r="447" spans="1:14">
      <c r="A447" s="93"/>
      <c r="B447" s="128"/>
      <c r="C447" s="129"/>
      <c r="D447" s="126"/>
      <c r="E447" s="130"/>
      <c r="F447" s="129"/>
      <c r="G447" s="129"/>
      <c r="H447" s="129"/>
      <c r="I447" s="93"/>
      <c r="J447" s="131"/>
      <c r="K447" s="85"/>
      <c r="L447" s="53"/>
      <c r="M447" s="53"/>
      <c r="N447" s="97"/>
    </row>
    <row r="448" spans="1:14" ht="15">
      <c r="A448" s="93"/>
      <c r="B448" s="394" t="s">
        <v>407</v>
      </c>
      <c r="C448" s="132"/>
      <c r="D448" s="133"/>
      <c r="E448" s="133"/>
      <c r="F448" s="134"/>
      <c r="G448" s="134"/>
      <c r="H448" s="134"/>
      <c r="I448" s="134"/>
      <c r="J448" s="134"/>
      <c r="K448" s="166"/>
      <c r="L448" s="167"/>
      <c r="M448" s="168"/>
      <c r="N448" s="169"/>
    </row>
    <row r="449" spans="1:14" ht="15">
      <c r="A449" s="135" t="s">
        <v>218</v>
      </c>
      <c r="B449" s="136" t="s">
        <v>491</v>
      </c>
      <c r="C449" s="136"/>
      <c r="D449" s="137"/>
      <c r="E449" s="133"/>
      <c r="F449" s="134"/>
      <c r="G449" s="134"/>
      <c r="H449" s="134"/>
      <c r="I449" s="134"/>
      <c r="J449" s="134"/>
      <c r="K449" s="170"/>
      <c r="L449" s="170"/>
      <c r="M449" s="171"/>
      <c r="N449" s="170"/>
    </row>
    <row r="450" spans="1:14" ht="15">
      <c r="A450" s="411">
        <v>1</v>
      </c>
      <c r="B450" s="412" t="s">
        <v>408</v>
      </c>
      <c r="C450" s="139"/>
      <c r="D450" s="137"/>
      <c r="E450" s="133"/>
      <c r="F450" s="134"/>
      <c r="G450" s="134"/>
      <c r="H450" s="134"/>
      <c r="I450" s="134"/>
      <c r="J450" s="134"/>
      <c r="K450" s="170"/>
      <c r="L450" s="170"/>
      <c r="M450" s="171"/>
      <c r="N450" s="170"/>
    </row>
    <row r="451" spans="1:14" ht="15">
      <c r="A451" s="411">
        <v>2</v>
      </c>
      <c r="B451" s="412" t="s">
        <v>409</v>
      </c>
      <c r="C451" s="139"/>
      <c r="D451" s="137"/>
      <c r="E451" s="133"/>
      <c r="F451" s="134"/>
      <c r="G451" s="134"/>
      <c r="H451" s="134"/>
      <c r="I451" s="134"/>
      <c r="J451" s="134"/>
      <c r="K451" s="170"/>
      <c r="L451" s="170"/>
      <c r="M451" s="171"/>
      <c r="N451" s="170"/>
    </row>
    <row r="452" spans="1:14" ht="15">
      <c r="A452" s="411">
        <v>3</v>
      </c>
      <c r="B452" s="412" t="s">
        <v>484</v>
      </c>
      <c r="C452" s="139"/>
      <c r="D452" s="137"/>
      <c r="E452" s="133"/>
      <c r="F452" s="134"/>
      <c r="G452" s="134"/>
      <c r="H452" s="134"/>
      <c r="I452" s="134"/>
      <c r="J452" s="134"/>
      <c r="K452" s="170"/>
      <c r="L452" s="170"/>
      <c r="M452" s="171"/>
      <c r="N452" s="170"/>
    </row>
    <row r="453" spans="1:14" ht="15">
      <c r="A453" s="411">
        <v>4</v>
      </c>
      <c r="B453" s="412" t="s">
        <v>410</v>
      </c>
      <c r="C453" s="139"/>
      <c r="D453" s="137"/>
      <c r="E453" s="133"/>
      <c r="F453" s="134"/>
      <c r="G453" s="134"/>
      <c r="H453" s="134"/>
      <c r="I453" s="134"/>
      <c r="J453" s="134"/>
      <c r="K453" s="170"/>
      <c r="L453" s="170"/>
      <c r="M453" s="171"/>
      <c r="N453" s="170"/>
    </row>
    <row r="454" spans="1:14" ht="15">
      <c r="A454" s="411">
        <v>5</v>
      </c>
      <c r="B454" s="412" t="s">
        <v>411</v>
      </c>
      <c r="C454" s="139"/>
      <c r="D454" s="137"/>
      <c r="E454" s="133"/>
      <c r="F454" s="134"/>
      <c r="G454" s="134"/>
      <c r="H454" s="134"/>
      <c r="I454" s="134"/>
      <c r="J454" s="134"/>
      <c r="K454" s="170"/>
      <c r="L454" s="170"/>
      <c r="M454" s="171"/>
      <c r="N454" s="170"/>
    </row>
    <row r="455" spans="1:14" ht="15">
      <c r="A455" s="411">
        <v>6</v>
      </c>
      <c r="B455" s="412" t="s">
        <v>412</v>
      </c>
      <c r="C455" s="139"/>
      <c r="D455" s="137"/>
      <c r="E455" s="133"/>
      <c r="F455" s="134"/>
      <c r="G455" s="134"/>
      <c r="H455" s="134"/>
      <c r="I455" s="134"/>
      <c r="J455" s="134"/>
      <c r="K455" s="170"/>
      <c r="L455" s="170"/>
      <c r="M455" s="171"/>
      <c r="N455" s="170"/>
    </row>
    <row r="456" spans="1:14" ht="15">
      <c r="A456" s="411">
        <v>7</v>
      </c>
      <c r="B456" s="412" t="s">
        <v>413</v>
      </c>
      <c r="C456" s="139"/>
      <c r="D456" s="137"/>
      <c r="E456" s="133"/>
      <c r="F456" s="134"/>
      <c r="G456" s="134"/>
      <c r="H456" s="134"/>
      <c r="I456" s="134"/>
      <c r="J456" s="134"/>
      <c r="K456" s="88"/>
      <c r="L456" s="88"/>
      <c r="M456" s="90"/>
      <c r="N456" s="88"/>
    </row>
    <row r="457" spans="1:14" ht="15">
      <c r="A457" s="411">
        <v>8</v>
      </c>
      <c r="B457" s="412" t="s">
        <v>414</v>
      </c>
      <c r="C457" s="139"/>
      <c r="D457" s="137"/>
      <c r="E457" s="133"/>
      <c r="F457" s="134"/>
      <c r="G457" s="134"/>
      <c r="H457" s="134"/>
      <c r="I457" s="134"/>
      <c r="J457" s="134"/>
      <c r="K457" s="88"/>
      <c r="L457" s="88"/>
      <c r="M457" s="90"/>
      <c r="N457" s="88"/>
    </row>
    <row r="458" spans="1:14" ht="15">
      <c r="A458" s="411">
        <v>9</v>
      </c>
      <c r="B458" s="412" t="s">
        <v>415</v>
      </c>
      <c r="C458" s="139"/>
      <c r="D458" s="137"/>
      <c r="E458" s="133"/>
      <c r="F458" s="134"/>
      <c r="G458" s="134"/>
      <c r="H458" s="134"/>
      <c r="I458" s="134"/>
      <c r="J458" s="134"/>
      <c r="K458" s="88"/>
      <c r="L458" s="88"/>
      <c r="M458" s="90"/>
      <c r="N458" s="88"/>
    </row>
    <row r="459" spans="1:14" ht="18.75" customHeight="1">
      <c r="A459" s="411">
        <v>10</v>
      </c>
      <c r="B459" s="412" t="s">
        <v>493</v>
      </c>
      <c r="C459" s="139"/>
      <c r="D459" s="137"/>
      <c r="E459" s="133"/>
      <c r="F459" s="134"/>
      <c r="G459" s="134"/>
      <c r="H459" s="134"/>
      <c r="I459" s="134"/>
      <c r="J459" s="134"/>
      <c r="K459" s="134"/>
      <c r="L459" s="134"/>
      <c r="M459" s="134"/>
      <c r="N459" s="201"/>
    </row>
    <row r="460" spans="1:14" ht="12.75" customHeight="1">
      <c r="A460" s="411">
        <v>11</v>
      </c>
      <c r="B460" s="412" t="s">
        <v>416</v>
      </c>
      <c r="C460" s="139"/>
      <c r="D460" s="137"/>
      <c r="E460" s="133"/>
      <c r="F460" s="134"/>
      <c r="G460" s="134"/>
      <c r="H460" s="134"/>
      <c r="I460" s="134"/>
      <c r="J460" s="134"/>
      <c r="K460" s="134"/>
      <c r="L460" s="134"/>
      <c r="M460" s="134"/>
      <c r="N460" s="201"/>
    </row>
    <row r="461" spans="1:14" ht="15">
      <c r="A461" s="411">
        <v>12</v>
      </c>
      <c r="B461" s="412" t="s">
        <v>417</v>
      </c>
      <c r="C461" s="139"/>
      <c r="D461" s="137"/>
      <c r="E461" s="133"/>
      <c r="F461" s="134"/>
      <c r="G461" s="134"/>
      <c r="H461" s="134"/>
      <c r="I461" s="134"/>
      <c r="J461" s="134"/>
      <c r="K461" s="134"/>
      <c r="L461" s="134"/>
      <c r="M461" s="134"/>
      <c r="N461" s="201"/>
    </row>
    <row r="462" spans="1:14" ht="15">
      <c r="A462" s="411">
        <v>13</v>
      </c>
      <c r="B462" s="412" t="s">
        <v>418</v>
      </c>
      <c r="C462" s="139"/>
      <c r="D462" s="137"/>
      <c r="E462" s="133"/>
      <c r="F462" s="134"/>
      <c r="G462" s="134"/>
      <c r="H462" s="134"/>
      <c r="I462" s="134"/>
      <c r="J462" s="134"/>
      <c r="K462" s="134"/>
      <c r="L462" s="134"/>
      <c r="M462" s="134"/>
      <c r="N462" s="201"/>
    </row>
    <row r="463" spans="1:14" ht="15">
      <c r="A463" s="411">
        <v>14</v>
      </c>
      <c r="B463" s="412" t="s">
        <v>419</v>
      </c>
      <c r="C463" s="139"/>
      <c r="D463" s="137"/>
      <c r="E463" s="133"/>
      <c r="F463" s="134"/>
      <c r="G463" s="134"/>
      <c r="H463" s="134"/>
      <c r="I463" s="134"/>
      <c r="J463" s="134"/>
      <c r="K463" s="134"/>
      <c r="L463" s="134"/>
      <c r="M463" s="134"/>
      <c r="N463" s="201"/>
    </row>
    <row r="464" spans="1:14" ht="15">
      <c r="A464" s="411">
        <v>15</v>
      </c>
      <c r="B464" s="412" t="s">
        <v>420</v>
      </c>
      <c r="C464" s="139"/>
      <c r="D464" s="137"/>
      <c r="E464" s="133"/>
      <c r="F464" s="134"/>
      <c r="G464" s="134"/>
      <c r="H464" s="134"/>
      <c r="I464" s="134"/>
      <c r="J464" s="134"/>
      <c r="K464" s="134"/>
      <c r="L464" s="134"/>
      <c r="M464" s="134"/>
      <c r="N464" s="201"/>
    </row>
    <row r="465" spans="1:14" ht="15">
      <c r="B465" s="138"/>
      <c r="C465" s="139"/>
      <c r="D465" s="137"/>
      <c r="E465" s="133"/>
      <c r="F465" s="134"/>
      <c r="G465" s="134"/>
      <c r="H465" s="134"/>
      <c r="I465" s="134"/>
      <c r="J465" s="134"/>
      <c r="K465" s="134"/>
      <c r="L465" s="134"/>
      <c r="M465" s="134"/>
      <c r="N465" s="201"/>
    </row>
    <row r="466" spans="1:14" ht="15">
      <c r="B466" s="140" t="s">
        <v>421</v>
      </c>
      <c r="C466" s="140"/>
      <c r="D466" s="133"/>
      <c r="E466" s="133"/>
      <c r="F466" s="134"/>
      <c r="G466" s="134"/>
      <c r="H466" s="134"/>
      <c r="I466" s="134"/>
      <c r="J466" s="134"/>
      <c r="K466" s="134"/>
      <c r="L466" s="134"/>
      <c r="M466" s="134"/>
      <c r="N466" s="201"/>
    </row>
    <row r="467" spans="1:14" ht="15">
      <c r="A467" s="141" t="s">
        <v>218</v>
      </c>
      <c r="B467" s="142" t="s">
        <v>422</v>
      </c>
      <c r="C467" s="142"/>
      <c r="D467" s="133"/>
      <c r="E467" s="133"/>
      <c r="F467" s="134"/>
      <c r="G467" s="134"/>
      <c r="H467" s="134"/>
      <c r="I467" s="134"/>
      <c r="J467" s="134"/>
      <c r="K467" s="134"/>
      <c r="L467" s="134"/>
      <c r="M467" s="134"/>
      <c r="N467" s="201"/>
    </row>
    <row r="468" spans="1:14" ht="15">
      <c r="A468" s="143">
        <v>1</v>
      </c>
      <c r="B468" s="139" t="s">
        <v>423</v>
      </c>
      <c r="C468" s="139"/>
      <c r="D468" s="133"/>
      <c r="E468" s="133"/>
      <c r="F468" s="134"/>
      <c r="G468" s="134"/>
      <c r="H468" s="134"/>
      <c r="I468" s="134"/>
      <c r="J468" s="134"/>
      <c r="K468" s="134"/>
      <c r="L468" s="134"/>
      <c r="M468" s="134"/>
      <c r="N468" s="201"/>
    </row>
    <row r="469" spans="1:14" ht="15">
      <c r="A469" s="143">
        <v>2</v>
      </c>
      <c r="B469" s="139" t="s">
        <v>424</v>
      </c>
      <c r="C469" s="139"/>
      <c r="D469" s="133"/>
      <c r="E469" s="133"/>
      <c r="F469" s="134"/>
      <c r="G469" s="134"/>
      <c r="H469" s="134"/>
      <c r="I469" s="134"/>
      <c r="J469" s="134"/>
      <c r="K469" s="134"/>
      <c r="L469" s="134"/>
      <c r="M469" s="134"/>
      <c r="N469" s="201"/>
    </row>
    <row r="470" spans="1:14" ht="15">
      <c r="A470" s="143">
        <v>3</v>
      </c>
      <c r="B470" s="139" t="s">
        <v>425</v>
      </c>
      <c r="C470" s="139"/>
      <c r="D470" s="133"/>
      <c r="E470" s="133"/>
      <c r="F470" s="134"/>
      <c r="G470" s="134"/>
      <c r="H470" s="134"/>
      <c r="I470" s="134"/>
      <c r="J470" s="134"/>
      <c r="K470" s="134"/>
      <c r="L470" s="134"/>
      <c r="M470" s="134"/>
      <c r="N470" s="201"/>
    </row>
    <row r="471" spans="1:14" ht="15">
      <c r="A471" s="143">
        <v>4</v>
      </c>
      <c r="B471" s="139" t="s">
        <v>426</v>
      </c>
      <c r="C471" s="139"/>
      <c r="D471" s="133"/>
      <c r="E471" s="133"/>
      <c r="F471" s="134"/>
      <c r="G471" s="134"/>
      <c r="H471" s="134"/>
      <c r="I471" s="134"/>
      <c r="J471" s="134"/>
      <c r="K471" s="134"/>
      <c r="L471" s="134"/>
      <c r="M471" s="134"/>
      <c r="N471" s="201"/>
    </row>
    <row r="472" spans="1:14" ht="12.75" customHeight="1">
      <c r="A472" s="143">
        <v>5</v>
      </c>
      <c r="B472" s="139" t="s">
        <v>427</v>
      </c>
      <c r="C472" s="139"/>
      <c r="D472" s="133"/>
      <c r="E472" s="133"/>
      <c r="F472" s="134"/>
      <c r="G472" s="134"/>
      <c r="H472" s="134"/>
      <c r="I472" s="134"/>
      <c r="J472" s="134"/>
      <c r="K472" s="134"/>
      <c r="L472" s="134"/>
      <c r="M472" s="134"/>
      <c r="N472" s="201"/>
    </row>
    <row r="473" spans="1:14" ht="15">
      <c r="A473" s="143">
        <v>6</v>
      </c>
      <c r="B473" s="139" t="s">
        <v>428</v>
      </c>
      <c r="C473" s="139"/>
      <c r="D473" s="133"/>
      <c r="E473" s="133"/>
      <c r="F473" s="134"/>
      <c r="G473" s="134"/>
      <c r="H473" s="134"/>
      <c r="I473" s="134"/>
      <c r="J473" s="134"/>
      <c r="K473" s="134"/>
      <c r="L473" s="134"/>
      <c r="M473" s="134"/>
      <c r="N473" s="201"/>
    </row>
    <row r="474" spans="1:14" ht="15">
      <c r="A474" s="143">
        <v>7</v>
      </c>
      <c r="B474" s="139" t="s">
        <v>429</v>
      </c>
      <c r="C474" s="139"/>
      <c r="D474" s="133"/>
      <c r="E474" s="133"/>
      <c r="F474" s="134"/>
      <c r="G474" s="134"/>
      <c r="H474" s="134"/>
      <c r="I474" s="134"/>
      <c r="J474" s="134"/>
      <c r="K474" s="134"/>
      <c r="L474" s="134"/>
      <c r="M474" s="134"/>
      <c r="N474" s="201"/>
    </row>
    <row r="475" spans="1:14" ht="15">
      <c r="A475" s="143">
        <v>8</v>
      </c>
      <c r="B475" s="139" t="s">
        <v>430</v>
      </c>
      <c r="C475" s="139"/>
      <c r="D475" s="133"/>
      <c r="E475" s="133"/>
      <c r="F475" s="134"/>
      <c r="G475" s="134"/>
      <c r="H475" s="134"/>
      <c r="I475" s="134"/>
      <c r="J475" s="134"/>
      <c r="K475" s="134"/>
      <c r="L475" s="134"/>
      <c r="M475" s="134"/>
      <c r="N475" s="201"/>
    </row>
    <row r="476" spans="1:14" ht="15">
      <c r="A476" s="143">
        <v>9</v>
      </c>
      <c r="B476" s="139" t="s">
        <v>431</v>
      </c>
      <c r="C476" s="139"/>
      <c r="D476" s="133"/>
      <c r="E476" s="133"/>
      <c r="F476" s="134"/>
      <c r="G476" s="134"/>
      <c r="H476" s="134"/>
      <c r="I476" s="134"/>
      <c r="J476" s="134"/>
      <c r="K476" s="134"/>
      <c r="L476" s="134"/>
      <c r="M476" s="134"/>
      <c r="N476" s="201"/>
    </row>
    <row r="477" spans="1:14" ht="15">
      <c r="A477" s="143">
        <v>10</v>
      </c>
      <c r="B477" s="139" t="s">
        <v>432</v>
      </c>
      <c r="C477" s="139"/>
      <c r="D477" s="133"/>
      <c r="E477" s="133"/>
      <c r="F477" s="134"/>
      <c r="G477" s="134"/>
      <c r="H477" s="134"/>
      <c r="I477" s="134"/>
      <c r="J477" s="134"/>
      <c r="K477" s="134"/>
      <c r="L477" s="134"/>
      <c r="M477" s="134"/>
      <c r="N477" s="201"/>
    </row>
    <row r="478" spans="1:14" ht="15">
      <c r="A478" s="143">
        <v>11</v>
      </c>
      <c r="B478" s="139" t="s">
        <v>433</v>
      </c>
      <c r="C478" s="139"/>
      <c r="D478" s="133"/>
      <c r="E478" s="133"/>
      <c r="F478" s="134"/>
      <c r="G478" s="134"/>
      <c r="H478" s="134"/>
      <c r="I478" s="134"/>
      <c r="J478" s="134"/>
      <c r="K478" s="134"/>
      <c r="L478" s="134"/>
      <c r="M478" s="134"/>
      <c r="N478" s="201"/>
    </row>
    <row r="479" spans="1:14" ht="15">
      <c r="A479" s="143">
        <v>12</v>
      </c>
      <c r="B479" s="139" t="s">
        <v>434</v>
      </c>
      <c r="C479" s="139"/>
      <c r="D479" s="133"/>
      <c r="E479" s="133"/>
      <c r="F479" s="134"/>
      <c r="G479" s="134"/>
      <c r="H479" s="134"/>
      <c r="I479" s="134"/>
      <c r="J479" s="134"/>
      <c r="K479" s="134"/>
      <c r="L479" s="134"/>
      <c r="M479" s="134"/>
      <c r="N479" s="201"/>
    </row>
    <row r="480" spans="1:14">
      <c r="A480" s="144">
        <v>13</v>
      </c>
      <c r="B480" s="408" t="s">
        <v>489</v>
      </c>
      <c r="C480" s="145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201"/>
    </row>
    <row r="481" spans="2:14">
      <c r="B481" s="146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201"/>
    </row>
    <row r="482" spans="2:14">
      <c r="K482" s="134"/>
      <c r="L482" s="134"/>
      <c r="M482" s="134"/>
      <c r="N482" s="201"/>
    </row>
    <row r="483" spans="2:14">
      <c r="K483" s="134"/>
      <c r="L483" s="134"/>
      <c r="M483" s="134"/>
      <c r="N483" s="201"/>
    </row>
    <row r="484" spans="2:14">
      <c r="K484" s="134"/>
      <c r="L484" s="134"/>
      <c r="M484" s="134"/>
      <c r="N484" s="201"/>
    </row>
    <row r="485" spans="2:14">
      <c r="K485" s="134"/>
      <c r="L485" s="134"/>
      <c r="M485" s="134"/>
      <c r="N485" s="201"/>
    </row>
    <row r="486" spans="2:14">
      <c r="K486" s="134"/>
      <c r="L486" s="134"/>
      <c r="M486" s="134"/>
      <c r="N486" s="201"/>
    </row>
  </sheetData>
  <sheetProtection selectLockedCells="1" selectUnlockedCells="1"/>
  <mergeCells count="3">
    <mergeCell ref="D7:D31"/>
    <mergeCell ref="A423:D423"/>
    <mergeCell ref="A381:J381"/>
  </mergeCells>
  <pageMargins left="0.74791666666666667" right="0.43333333333333335" top="0.98402777777777772" bottom="0.98402777777777772" header="0.51180555555555551" footer="0.51180555555555551"/>
  <pageSetup paperSize="9" scale="51" firstPageNumber="0" fitToHeight="0" orientation="landscape" horizontalDpi="300" verticalDpi="300" r:id="rId1"/>
  <headerFooter alignWithMargins="0">
    <oddHeader>&amp;C&amp;P/&amp;N</oddHeader>
  </headerFooter>
  <rowBreaks count="13" manualBreakCount="13">
    <brk id="39" max="16383" man="1"/>
    <brk id="70" max="16383" man="1"/>
    <brk id="81" max="13" man="1"/>
    <brk id="109" max="13" man="1"/>
    <brk id="131" max="16383" man="1"/>
    <brk id="169" max="13" man="1"/>
    <brk id="197" max="13" man="1"/>
    <brk id="240" max="13" man="1"/>
    <brk id="263" max="13" man="1"/>
    <brk id="276" max="13" man="1"/>
    <brk id="366" max="13" man="1"/>
    <brk id="394" max="13" man="1"/>
    <brk id="43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Arkusz1</vt:lpstr>
      <vt:lpstr>Arkusz1!Excel_BuiltIn__FilterDatabase</vt:lpstr>
      <vt:lpstr>Arkusz1!Excel_BuiltIn_Print_Area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Fiega</dc:creator>
  <cp:lastModifiedBy>Zbigniew Kawałek</cp:lastModifiedBy>
  <cp:lastPrinted>2018-05-11T07:46:09Z</cp:lastPrinted>
  <dcterms:created xsi:type="dcterms:W3CDTF">2018-04-16T12:44:13Z</dcterms:created>
  <dcterms:modified xsi:type="dcterms:W3CDTF">2018-05-15T07:16:53Z</dcterms:modified>
</cp:coreProperties>
</file>