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560" windowWidth="20730" windowHeight="10590"/>
  </bookViews>
  <sheets>
    <sheet name="Arkusz1" sheetId="1" r:id="rId1"/>
  </sheets>
  <definedNames>
    <definedName name="_xlnm._FilterDatabase" localSheetId="0" hidden="1">Arkusz1!$H$1:$H$88</definedName>
    <definedName name="_xlnm.Print_Area" localSheetId="0">Arkusz1!$A$1:$N$88</definedName>
  </definedNames>
  <calcPr calcId="145621" iterateDelta="1E-4"/>
</workbook>
</file>

<file path=xl/calcChain.xml><?xml version="1.0" encoding="utf-8"?>
<calcChain xmlns="http://schemas.openxmlformats.org/spreadsheetml/2006/main">
  <c r="J25" i="1" l="1"/>
  <c r="J26" i="1"/>
  <c r="J27" i="1"/>
  <c r="K25" i="1"/>
  <c r="K26" i="1"/>
  <c r="K27" i="1"/>
  <c r="J44" i="1" l="1"/>
  <c r="K44" i="1"/>
  <c r="M44" i="1" s="1"/>
  <c r="L44" i="1" s="1"/>
  <c r="K20" i="1" l="1"/>
  <c r="J20" i="1"/>
  <c r="M20" i="1" s="1"/>
  <c r="K19" i="1"/>
  <c r="J19" i="1"/>
  <c r="M19" i="1" s="1"/>
  <c r="L20" i="1" l="1"/>
  <c r="K21" i="1"/>
  <c r="L19" i="1"/>
  <c r="M21" i="1"/>
  <c r="K71" i="1"/>
  <c r="K72" i="1" s="1"/>
  <c r="J71" i="1"/>
  <c r="M71" i="1" s="1"/>
  <c r="M72" i="1" s="1"/>
  <c r="J33" i="1"/>
  <c r="M33" i="1" s="1"/>
  <c r="K33" i="1"/>
  <c r="J32" i="1"/>
  <c r="M32" i="1" s="1"/>
  <c r="K32" i="1"/>
  <c r="L21" i="1" l="1"/>
  <c r="L71" i="1"/>
  <c r="L72" i="1" s="1"/>
  <c r="L33" i="1"/>
  <c r="L32" i="1"/>
  <c r="M26" i="1" l="1"/>
  <c r="L26" i="1" s="1"/>
  <c r="K45" i="1"/>
  <c r="J34" i="1"/>
  <c r="M34" i="1" s="1"/>
  <c r="K34" i="1"/>
  <c r="J31" i="1"/>
  <c r="M31" i="1" s="1"/>
  <c r="K31" i="1"/>
  <c r="J30" i="1"/>
  <c r="M30" i="1" s="1"/>
  <c r="K30" i="1"/>
  <c r="K66" i="1"/>
  <c r="K67" i="1" s="1"/>
  <c r="J66" i="1"/>
  <c r="M66" i="1" s="1"/>
  <c r="K59" i="1"/>
  <c r="K60" i="1" s="1"/>
  <c r="J59" i="1"/>
  <c r="M59" i="1" s="1"/>
  <c r="K54" i="1"/>
  <c r="K55" i="1" s="1"/>
  <c r="J54" i="1"/>
  <c r="M54" i="1" s="1"/>
  <c r="J29" i="1"/>
  <c r="M29" i="1" s="1"/>
  <c r="K29" i="1"/>
  <c r="J28" i="1"/>
  <c r="M28" i="1" s="1"/>
  <c r="K28" i="1"/>
  <c r="M27" i="1"/>
  <c r="L27" i="1" s="1"/>
  <c r="L31" i="1" l="1"/>
  <c r="L34" i="1"/>
  <c r="L28" i="1"/>
  <c r="L30" i="1"/>
  <c r="M45" i="1"/>
  <c r="L45" i="1"/>
  <c r="M67" i="1"/>
  <c r="L66" i="1"/>
  <c r="L67" i="1" s="1"/>
  <c r="M60" i="1"/>
  <c r="L59" i="1"/>
  <c r="L60" i="1" s="1"/>
  <c r="M55" i="1"/>
  <c r="L54" i="1"/>
  <c r="L55" i="1" s="1"/>
  <c r="L29" i="1"/>
  <c r="K76" i="1" l="1"/>
  <c r="K77" i="1" s="1"/>
  <c r="J76" i="1"/>
  <c r="M76" i="1" s="1"/>
  <c r="M77" i="1" s="1"/>
  <c r="L76" i="1" l="1"/>
  <c r="L77" i="1" s="1"/>
  <c r="J49" i="1" l="1"/>
  <c r="M49" i="1" s="1"/>
  <c r="K49" i="1"/>
  <c r="L49" i="1" l="1"/>
  <c r="K50" i="1"/>
  <c r="M50" i="1"/>
  <c r="L50" i="1" l="1"/>
  <c r="M25" i="1"/>
  <c r="L25" i="1" s="1"/>
  <c r="K35" i="1"/>
  <c r="J35" i="1"/>
  <c r="M35" i="1" s="1"/>
  <c r="K14" i="1"/>
  <c r="J14" i="1"/>
  <c r="M14" i="1" s="1"/>
  <c r="K7" i="1"/>
  <c r="K8" i="1" s="1"/>
  <c r="J7" i="1"/>
  <c r="M7" i="1" s="1"/>
  <c r="M8" i="1" s="1"/>
  <c r="M36" i="1" l="1"/>
  <c r="K36" i="1"/>
  <c r="L35" i="1"/>
  <c r="K15" i="1"/>
  <c r="M15" i="1"/>
  <c r="L14" i="1"/>
  <c r="L7" i="1"/>
  <c r="L8" i="1" s="1"/>
  <c r="L36" i="1" l="1"/>
  <c r="L15" i="1"/>
</calcChain>
</file>

<file path=xl/sharedStrings.xml><?xml version="1.0" encoding="utf-8"?>
<sst xmlns="http://schemas.openxmlformats.org/spreadsheetml/2006/main" count="263" uniqueCount="80">
  <si>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</si>
  <si>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</si>
  <si>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</si>
  <si>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</si>
  <si>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</si>
  <si>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</si>
  <si>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</si>
  <si>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</si>
  <si>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</si>
  <si>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</si>
  <si>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szt</t>
  </si>
  <si>
    <t>szt.</t>
  </si>
  <si>
    <t>op</t>
  </si>
  <si>
    <t>Razem</t>
  </si>
  <si>
    <t>Dot. pakietów, do których nie są wymagane próbki przy składaniu ofert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</si>
  <si>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</si>
  <si>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cena jednostkowa brutto</t>
  </si>
  <si>
    <t>Korki do endoskopów powietrze-woda, kompatybilne do endoskopów firmy OLYMPUS, które Zamawiający posiada</t>
  </si>
  <si>
    <t>Korki do endoskopów ssanie kompatybilne do endoskopów firmy OLYMPUS, które Zamawiający posiada,</t>
  </si>
  <si>
    <t>Wielkość opakowania handlowego</t>
  </si>
  <si>
    <t>Kryterium jakościowe</t>
  </si>
  <si>
    <t>1 szt.</t>
  </si>
  <si>
    <t>Na żądanie</t>
  </si>
  <si>
    <t>Korki biopsyjne do endoskopów kompatybilne do endoskopów firmy Olympus, które Zamawiający posiada</t>
  </si>
  <si>
    <t>Korki MAJ 1606, adapter do pompy OFP-2, kompatybilne z aparatem firmy Olympus, który Zamawiający posiada</t>
  </si>
  <si>
    <t>Rurka wody do kanału pomocniczego MAJ-1608, sterylna, do jednodniowego użycia, kompatybilna z pompą firmy Olympus</t>
  </si>
  <si>
    <t>Zatyczki do endoskopów. Zakrywka uszczelniająca MH 553, kompatybilna z aparatami firmy Olympus, które Zamawiający posiada.</t>
  </si>
  <si>
    <t>Pojemnik na wodę 2 litr MAJ-1603, kompatybilny z pompą płuczącą OFP-2, wielokrotnego użytkunadający się do sterylizacji w autoklawie.</t>
  </si>
  <si>
    <t>Butelka na wodę MAJ-901 do aparatu Olympus, który Zamawiający posiada</t>
  </si>
  <si>
    <t>Przyłącze do płukania MAJ-855 do pompy OFP-2</t>
  </si>
  <si>
    <t>Zamawiający będzie oceniał elastyczność i miękkość korków na podstawie subiektywnej oceny dostarczonych próbek w skali od 0 do 30.</t>
  </si>
  <si>
    <t>Jednorazowy zawór biopsyjny MAJ-210 kompatybilny z aparatem do bronchoskopii firmy Olympus, który Zamawiający posiada</t>
  </si>
  <si>
    <t>Jednorazowy zawór ssący MAJ-209 kompatybilny z aparatem do bronchoskopii firmy Olympus, który Zamawiający posiada</t>
  </si>
  <si>
    <t>Pakiet 1 - Pułapki na polipy</t>
  </si>
  <si>
    <t>Pakiet 4 - Korki do endoskopów i akcesoria endoskopowe</t>
  </si>
  <si>
    <t>Pakiet 5 - Korki biopsyjne</t>
  </si>
  <si>
    <t>Pakiet 6 - Szczotki endoskopowe</t>
  </si>
  <si>
    <t>Pakiet 7 - Zestaw do opaskowania żylaków przełyku</t>
  </si>
  <si>
    <t>Pakiet 8 - Zgłębnik APC</t>
  </si>
  <si>
    <t>Pakiet 9 - Igły do ostrzyknięć</t>
  </si>
  <si>
    <t>Pakiet 11 - Ustniki jednorazowe</t>
  </si>
  <si>
    <t>UWAGA!</t>
  </si>
  <si>
    <t>Długość ramion 10mm - 30 pkt. Długość ramion poniżej 10mm - 0 pkt.</t>
  </si>
  <si>
    <t>Kształ owalny - 30 pkt. Kształt inny dopuszczony przez Zamawiającego - 0 pkt.</t>
  </si>
  <si>
    <t>Nażądanie</t>
  </si>
  <si>
    <t>Pułapki na polipy 4-komorowe, jednorazowe, umożliwiające pobieranie wielu polipów. Przezroczysta plastikowa budowa ułatwiająca weryfikację pobranych polipów. Łatwy montaż z endoskopem i pojemnikiem ssącym</t>
  </si>
  <si>
    <t>1.</t>
  </si>
  <si>
    <t xml:space="preserve">2. </t>
  </si>
  <si>
    <t>W tym pakiecie Zamawiający będzie oceniał termin dostawy (20%) i okres gwarancji (20%) jako kryteria pozaceniowe</t>
  </si>
  <si>
    <t>Nie dotyczy</t>
  </si>
  <si>
    <t xml:space="preserve">Do akcesoriów endoskopowych powinna być dołączona ulotka producenta w języku polskim, potwierdzająca kompatybilność z endoskopami posiadanymi przez Zamawiającego. </t>
  </si>
  <si>
    <t>nie dotyczy</t>
  </si>
  <si>
    <t>Szczotki do czyszczenia endoskopów, dwustronne, jednorazowe. Do kanału roboczego o średnicy od 2,0 do 4,2 mm, średnica szczotki 5 do 6mm o długości 220 do 230 cm. Posiadająca plastikową końcówkę zapobiegającą zarysowaniu kanałów endoskopowych.</t>
  </si>
  <si>
    <t>Średnica szczotki 5 mm - 30 pkt.          Średnica szczotki 6 mm - 0 pkt.</t>
  </si>
  <si>
    <t>Zestaw do opaskowania żylaków przełyku zawierający: od 6 do 7 podwiązek wykonanych z materiału hypoalergicznego, nie zawierającego lateksu. Podwiązki zamontowane w sposób nieograniczający pola widzenia. Zestaw wyposażony w giętki dren, przeznaczony do irygacji miejsca obliteracji przyłączany do głowicy. Zestaw z mechaniczną i dźwiękową wizualną sygnalizacją momentu uwolnienia podwiązki, połączony z nasadką za pomocą giętkiego, plecionego drutu ułatwiającego zamontowanie zestawu. Opaski w kolorze niebieskim ułatwiające obserwację miejsdca obliteracji podczas krwawienia. Przedostatnia opaska w innym kolorze, sygnalizująca pozostanie ostatniej na nasadce.</t>
  </si>
  <si>
    <t>Ilośc podwiązek w zestawie:                        7 szt - 30 pkt.     6 szt. w zestawie - 0 pkt.</t>
  </si>
  <si>
    <t>Zgłębnik APC do endoskopów giętkich. APC - sonda 2200sc do koagulacji plazmą argonową. Długość sondy 2,2 m, średnica 2,3 mm, kompatybilny z diatermią firmy ERBE, którą Zamawiający posiada.</t>
  </si>
  <si>
    <t>Zamawiający będzie oceniał ostrość szczypiec na podstawie subiektywnej oceny po procesie sterylizacji: zadeklarowana ostrość po min. 100 procesach sterylizacji i więcej - 30 pkt.  Poniżej 100 procesów i zachowujące ostrość - 0 pkt.</t>
  </si>
  <si>
    <t>W pakiecie nr 1, Zamawiający będzie oceniał termin dostawy (20%) i okres gwarancji (20%) jako kryteria pozaceniowe</t>
  </si>
  <si>
    <t>W pakiecie nr 8, Zamawiający będzie oceniał termin dostawy (20%) i okres gwarancji (20%) jako kryteria pozaceniowe</t>
  </si>
  <si>
    <t>Ilość próbek do badania, które należy złożyć wraz z ofertą</t>
  </si>
  <si>
    <t>Pakiet 10 - Pojemnik na wydzielinę z drzewa oskrzelowego</t>
  </si>
  <si>
    <t>Pojemnik o pojemności 70-100 ml, sterylny, typ Sherwood do odzyskiwania wydzieliny z oskrzeli podczas bronchoskopii, przezroczysty, z podziałką</t>
  </si>
  <si>
    <t>Pojemnośc 70 ml - 30 pt. Powyżej 70 ml - 0 pkt.</t>
  </si>
  <si>
    <t>Ustniki jednorazowe duże z gumką, z regulacją, nie zawierającą lateksu. Srednica otworu od min. 59 FR do max. 80 FR</t>
  </si>
  <si>
    <t>Średnica otworu 59 FR - 30 pkt. Powyżej 59 FR - 0 pkt.</t>
  </si>
  <si>
    <t>Igły jednorazowe do ostrzykiwania, sterylne, w teflonowej osłonce odpornej na załamania, Średnica kanału roboczego 2,8 mm, długość robocza narzędzia 2300mm, ścięcie igły - standard, długość igły 5-8mm, średnica igły 0,8mm</t>
  </si>
  <si>
    <t>Długość igły 5mm - 30 pkt. Powyżej 5mm - 0 pkt.</t>
  </si>
  <si>
    <t>Pakiet 2 - Pętle do polipektomii</t>
  </si>
  <si>
    <t>Pętle do polipektomii, jednorazowego użytku monofilament, ze skalowaną rękojeścią, wykonane z plecionego drutu o średniej sztywności. Wymagane średnice w zakresie 10 mm, 13mm, 27mm.  Średnica osłony pętli 2,4mm, długość narzędzia 240 cm. Ilości w poszczególnych rozmiarach wg zapotrzebowań Zamawiającego. Kształt owalny lub inny dopuszczony przez Zamawiającego</t>
  </si>
  <si>
    <t>Pakiet 3 - Szczypce biopsyjne</t>
  </si>
  <si>
    <t>Szczypce biopsyjne gastroskopowe wielorazowego użytku, łyżeczki biopsyjne typu standardowe, owalne, z okienkiem, metalowa osłonka zwojowa, długość narzędzia 155-160 cm, min. średnica kanału roboczego 2,8 mm, pakowane pojedyńczo. Zachowana ostrość szczypiec po 50-100 procesach sterylizacji.</t>
  </si>
  <si>
    <t xml:space="preserve">Szczypce biopsyjne kolonoskopowe wielorazowego użytku, łyżeczki biopsyjne typu standardowe, owalne, z okienkiem, metalowa osłonka zwojowa, długość narzędzia min. 230 cm, min. średnica kanału roboczego 2,8 mm, pakowane pojedyńczo. Zachowana ostrość szczypiec po 50-100 procesach sterylizacji.
</t>
  </si>
  <si>
    <t>Klipsy jednorazowego użytku kompatybilne z klipsownicą HX11 OUR firmy OLYMPUS, którą Zamawiający posiada, kąt rozwarcia klipsów 135 stopni,long, długość ramion klipsa od 7,5 mm do 10 mm, pakowane po 40 szt</t>
  </si>
  <si>
    <t>podpis Wykonawcy</t>
  </si>
  <si>
    <t>…………………….</t>
  </si>
  <si>
    <t>Sprawa P/27/06/2018/END</t>
  </si>
  <si>
    <t>Opis wymagań minimalnych z ilością przewidywanego zużycia w okresie jednego roku</t>
  </si>
  <si>
    <t>Wykaz asortymentowo-cenowy</t>
  </si>
  <si>
    <t>Załącznik nr 6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</si>
</sst>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1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indexed="10"/>
      <name val="Arial"/>
      <family val="2"/>
    </font>
    <font>
      <u/>
      <sz val="11"/>
      <name val="Arial"/>
      <family val="2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5" fillId="0" borderId="0" xfId="0" applyFont="1"/>
    <xf numFmtId="1" fontId="5" fillId="0" borderId="0" xfId="0" applyNumberFormat="1" applyFont="1"/>
    <xf numFmtId="4" fontId="6" fillId="0" borderId="0" xfId="0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 applyProtection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1" fontId="5" fillId="0" borderId="0" xfId="0" applyNumberFormat="1" applyFont="1" applyBorder="1"/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 applyProtection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9" fontId="8" fillId="0" borderId="0" xfId="3" applyFont="1" applyFill="1" applyBorder="1" applyAlignment="1">
      <alignment horizontal="center" vertical="center"/>
    </xf>
    <xf numFmtId="4" fontId="8" fillId="0" borderId="0" xfId="3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 applyProtection="1">
      <alignment horizontal="center" vertical="center"/>
    </xf>
    <xf numFmtId="4" fontId="9" fillId="0" borderId="0" xfId="2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4" fontId="7" fillId="0" borderId="0" xfId="0" applyNumberFormat="1" applyFont="1"/>
    <xf numFmtId="4" fontId="10" fillId="0" borderId="0" xfId="0" applyNumberFormat="1" applyFont="1" applyBorder="1"/>
    <xf numFmtId="4" fontId="10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4" fontId="11" fillId="0" borderId="0" xfId="0" applyNumberFormat="1" applyFont="1"/>
    <xf numFmtId="1" fontId="5" fillId="0" borderId="0" xfId="3" applyNumberFormat="1" applyFont="1" applyFill="1" applyBorder="1" applyAlignment="1">
      <alignment horizontal="center" vertical="center"/>
    </xf>
    <xf numFmtId="0" fontId="11" fillId="0" borderId="0" xfId="0" applyFont="1"/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1">
    <cellStyle name="Dziesiętny" xfId="1" builtinId="3"/>
    <cellStyle name="Dziesiętny 2 2" xfId="9"/>
    <cellStyle name="Normalny" xfId="0" builtinId="0"/>
    <cellStyle name="Normalny 10" xfId="7"/>
    <cellStyle name="Normalny 2" xfId="5"/>
    <cellStyle name="Normalny 3" xfId="6"/>
    <cellStyle name="Normalny 3 2" xfId="8"/>
    <cellStyle name="Normalny 4" xfId="10"/>
    <cellStyle name="Normalny 8" xfId="4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abSelected="1" view="pageBreakPreview" topLeftCell="A67" zoomScaleNormal="70" zoomScaleSheetLayoutView="100" workbookViewId="0">
      <selection activeCell="B74" sqref="B74"/>
    </sheetView>
  </sheetViews>
  <sheetFormatPr defaultRowHeight="15" x14ac:dyDescent="0.25"/>
  <cols>
    <col min="1" max="1" width="2.85546875" style="1" customWidth="1"/>
    <col min="2" max="2" width="63.85546875" style="1" customWidth="1"/>
    <col min="3" max="3" width="29.7109375" style="1" customWidth="1"/>
    <col min="4" max="4" width="31" style="1" customWidth="1"/>
    <col min="5" max="5" width="14.140625" style="1" customWidth="1"/>
    <col min="6" max="6" width="6.42578125" style="1" customWidth="1"/>
    <col min="7" max="7" width="6.7109375" style="2" customWidth="1"/>
    <col min="8" max="8" width="15.140625" style="3" customWidth="1"/>
    <col min="9" max="9" width="11.28515625" style="1" customWidth="1"/>
    <col min="10" max="10" width="11.28515625" style="4" customWidth="1"/>
    <col min="11" max="11" width="15.28515625" style="4" bestFit="1" customWidth="1"/>
    <col min="12" max="12" width="17.85546875" style="4" customWidth="1"/>
    <col min="13" max="13" width="16" style="5" bestFit="1" customWidth="1"/>
    <col min="14" max="14" width="13.85546875" style="6" customWidth="1"/>
    <col min="15" max="15" width="9.140625" style="1"/>
    <col min="16" max="16" width="10.7109375" style="1" bestFit="1" customWidth="1"/>
    <col min="17" max="16384" width="9.140625" style="1"/>
  </cols>
  <sheetData>
    <row r="1" spans="1:14" x14ac:dyDescent="0.25">
      <c r="A1" s="1" t="s">
        <v>76</v>
      </c>
      <c r="M1" s="5" t="s">
        <v>79</v>
      </c>
    </row>
    <row r="2" spans="1:14" x14ac:dyDescent="0.25">
      <c r="E2" s="82" t="s">
        <v>78</v>
      </c>
    </row>
    <row r="3" spans="1:14" x14ac:dyDescent="0.25">
      <c r="A3" s="7"/>
      <c r="B3" s="7" t="s">
        <v>77</v>
      </c>
      <c r="C3" s="7"/>
    </row>
    <row r="4" spans="1:14" x14ac:dyDescent="0.2">
      <c r="A4" s="8"/>
      <c r="B4" s="9"/>
      <c r="C4" s="9"/>
      <c r="D4" s="10"/>
      <c r="E4" s="10"/>
      <c r="F4" s="11"/>
      <c r="G4" s="12"/>
      <c r="H4" s="13"/>
      <c r="I4" s="14"/>
      <c r="J4" s="15"/>
      <c r="K4" s="16"/>
      <c r="L4" s="17"/>
      <c r="M4" s="18"/>
      <c r="N4" s="19"/>
    </row>
    <row r="5" spans="1:14" x14ac:dyDescent="0.25">
      <c r="A5" s="10"/>
      <c r="B5" s="20" t="s">
        <v>33</v>
      </c>
      <c r="C5" s="21"/>
      <c r="D5" s="7"/>
      <c r="E5" s="7"/>
      <c r="F5" s="10"/>
      <c r="G5" s="22"/>
      <c r="H5" s="13"/>
      <c r="I5" s="14"/>
      <c r="J5" s="15"/>
      <c r="K5" s="23"/>
      <c r="L5" s="24"/>
      <c r="M5" s="25"/>
    </row>
    <row r="6" spans="1:14" ht="75" x14ac:dyDescent="0.2">
      <c r="A6" s="26" t="s">
        <v>0</v>
      </c>
      <c r="B6" s="26" t="s">
        <v>1</v>
      </c>
      <c r="C6" s="26" t="s">
        <v>20</v>
      </c>
      <c r="D6" s="27" t="s">
        <v>2</v>
      </c>
      <c r="E6" s="27" t="s">
        <v>19</v>
      </c>
      <c r="F6" s="26" t="s">
        <v>3</v>
      </c>
      <c r="G6" s="28" t="s">
        <v>4</v>
      </c>
      <c r="H6" s="29" t="s">
        <v>5</v>
      </c>
      <c r="I6" s="30" t="s">
        <v>6</v>
      </c>
      <c r="J6" s="29" t="s">
        <v>16</v>
      </c>
      <c r="K6" s="31" t="s">
        <v>7</v>
      </c>
      <c r="L6" s="29" t="s">
        <v>8</v>
      </c>
      <c r="M6" s="29" t="s">
        <v>9</v>
      </c>
      <c r="N6" s="32" t="s">
        <v>60</v>
      </c>
    </row>
    <row r="7" spans="1:14" ht="57" x14ac:dyDescent="0.2">
      <c r="A7" s="33">
        <v>1</v>
      </c>
      <c r="B7" s="34" t="s">
        <v>45</v>
      </c>
      <c r="C7" s="35" t="s">
        <v>51</v>
      </c>
      <c r="D7" s="36"/>
      <c r="E7" s="36"/>
      <c r="F7" s="36" t="s">
        <v>10</v>
      </c>
      <c r="G7" s="37">
        <v>50</v>
      </c>
      <c r="H7" s="38">
        <v>0</v>
      </c>
      <c r="I7" s="39">
        <v>0.08</v>
      </c>
      <c r="J7" s="40">
        <f t="shared" ref="J7" si="0">H7*I7+H7</f>
        <v>0</v>
      </c>
      <c r="K7" s="41">
        <f t="shared" ref="K7" si="1">G7*H7</f>
        <v>0</v>
      </c>
      <c r="L7" s="40">
        <f t="shared" ref="L7" si="2">M7-K7</f>
        <v>0</v>
      </c>
      <c r="M7" s="42">
        <f t="shared" ref="M7" si="3">G7*J7</f>
        <v>0</v>
      </c>
      <c r="N7" s="43" t="s">
        <v>22</v>
      </c>
    </row>
    <row r="8" spans="1:14" x14ac:dyDescent="0.2">
      <c r="A8" s="8"/>
      <c r="B8" s="44" t="s">
        <v>41</v>
      </c>
      <c r="C8" s="9"/>
      <c r="D8" s="10"/>
      <c r="E8" s="10"/>
      <c r="F8" s="11"/>
      <c r="G8" s="12"/>
      <c r="H8" s="45" t="s">
        <v>13</v>
      </c>
      <c r="I8" s="14"/>
      <c r="J8" s="15"/>
      <c r="K8" s="46">
        <f>SUM(K7:K7)</f>
        <v>0</v>
      </c>
      <c r="L8" s="47">
        <f>SUM(L7:L7)</f>
        <v>0</v>
      </c>
      <c r="M8" s="48">
        <f>SUM(M7:M7)</f>
        <v>0</v>
      </c>
      <c r="N8" s="19"/>
    </row>
    <row r="9" spans="1:14" ht="28.5" x14ac:dyDescent="0.2">
      <c r="A9" s="8"/>
      <c r="B9" s="44" t="s">
        <v>58</v>
      </c>
      <c r="C9" s="9"/>
      <c r="D9" s="10"/>
      <c r="E9" s="10"/>
      <c r="F9" s="11"/>
      <c r="G9" s="12"/>
      <c r="H9" s="13"/>
      <c r="I9" s="14"/>
      <c r="J9" s="15"/>
      <c r="K9" s="16"/>
      <c r="L9" s="17"/>
      <c r="M9" s="18"/>
      <c r="N9" s="19"/>
    </row>
    <row r="10" spans="1:14" x14ac:dyDescent="0.2">
      <c r="A10" s="8"/>
      <c r="B10" s="49"/>
      <c r="C10" s="9"/>
      <c r="D10" s="10"/>
      <c r="E10" s="10"/>
      <c r="F10" s="11"/>
      <c r="G10" s="12"/>
      <c r="H10" s="13"/>
      <c r="I10" s="14"/>
      <c r="J10" s="15"/>
      <c r="K10" s="16"/>
      <c r="L10" s="17"/>
      <c r="M10" s="18"/>
      <c r="N10" s="19"/>
    </row>
    <row r="11" spans="1:14" x14ac:dyDescent="0.2">
      <c r="A11" s="8"/>
      <c r="B11" s="49"/>
      <c r="C11" s="9"/>
      <c r="D11" s="10"/>
      <c r="E11" s="10"/>
      <c r="F11" s="11"/>
      <c r="G11" s="12"/>
      <c r="H11" s="13"/>
      <c r="I11" s="14"/>
      <c r="J11" s="15"/>
      <c r="K11" s="16"/>
      <c r="L11" s="17"/>
      <c r="M11" s="18"/>
      <c r="N11" s="19"/>
    </row>
    <row r="12" spans="1:14" x14ac:dyDescent="0.25">
      <c r="A12" s="10"/>
      <c r="B12" s="20" t="s">
        <v>68</v>
      </c>
      <c r="C12" s="21"/>
      <c r="D12" s="7"/>
      <c r="E12" s="7"/>
      <c r="F12" s="10"/>
      <c r="G12" s="22"/>
      <c r="H12" s="13"/>
      <c r="I12" s="14"/>
      <c r="J12" s="15"/>
      <c r="K12" s="23"/>
      <c r="L12" s="24"/>
      <c r="M12" s="25"/>
    </row>
    <row r="13" spans="1:14" ht="75" x14ac:dyDescent="0.2">
      <c r="A13" s="26" t="s">
        <v>0</v>
      </c>
      <c r="B13" s="26" t="s">
        <v>1</v>
      </c>
      <c r="C13" s="26" t="s">
        <v>20</v>
      </c>
      <c r="D13" s="27" t="s">
        <v>2</v>
      </c>
      <c r="E13" s="27" t="s">
        <v>19</v>
      </c>
      <c r="F13" s="26" t="s">
        <v>3</v>
      </c>
      <c r="G13" s="28" t="s">
        <v>4</v>
      </c>
      <c r="H13" s="29" t="s">
        <v>5</v>
      </c>
      <c r="I13" s="30" t="s">
        <v>6</v>
      </c>
      <c r="J13" s="29" t="s">
        <v>16</v>
      </c>
      <c r="K13" s="31" t="s">
        <v>7</v>
      </c>
      <c r="L13" s="29" t="s">
        <v>8</v>
      </c>
      <c r="M13" s="29" t="s">
        <v>9</v>
      </c>
      <c r="N13" s="32" t="s">
        <v>60</v>
      </c>
    </row>
    <row r="14" spans="1:14" ht="79.5" customHeight="1" x14ac:dyDescent="0.2">
      <c r="A14" s="33">
        <v>1</v>
      </c>
      <c r="B14" s="34" t="s">
        <v>69</v>
      </c>
      <c r="C14" s="35" t="s">
        <v>43</v>
      </c>
      <c r="D14" s="36"/>
      <c r="E14" s="36"/>
      <c r="F14" s="36" t="s">
        <v>10</v>
      </c>
      <c r="G14" s="37">
        <v>800</v>
      </c>
      <c r="H14" s="38">
        <v>0</v>
      </c>
      <c r="I14" s="39">
        <v>0.08</v>
      </c>
      <c r="J14" s="40">
        <f t="shared" ref="J14" si="4">H14*I14+H14</f>
        <v>0</v>
      </c>
      <c r="K14" s="41">
        <f t="shared" ref="K14" si="5">G14*H14</f>
        <v>0</v>
      </c>
      <c r="L14" s="40">
        <f t="shared" ref="L14" si="6">M14-K14</f>
        <v>0</v>
      </c>
      <c r="M14" s="42">
        <f t="shared" ref="M14" si="7">G14*J14</f>
        <v>0</v>
      </c>
      <c r="N14" s="43" t="s">
        <v>21</v>
      </c>
    </row>
    <row r="15" spans="1:14" x14ac:dyDescent="0.2">
      <c r="A15" s="8"/>
      <c r="B15" s="49"/>
      <c r="C15" s="9"/>
      <c r="D15" s="10"/>
      <c r="E15" s="10"/>
      <c r="F15" s="11"/>
      <c r="G15" s="12"/>
      <c r="H15" s="45" t="s">
        <v>13</v>
      </c>
      <c r="I15" s="14"/>
      <c r="J15" s="15"/>
      <c r="K15" s="46">
        <f>SUM(K14:K14)</f>
        <v>0</v>
      </c>
      <c r="L15" s="47">
        <f>SUM(L14:L14)</f>
        <v>0</v>
      </c>
      <c r="M15" s="48">
        <f>SUM(M14:M14)</f>
        <v>0</v>
      </c>
      <c r="N15" s="19"/>
    </row>
    <row r="16" spans="1:14" x14ac:dyDescent="0.2">
      <c r="A16" s="8"/>
      <c r="B16" s="49"/>
      <c r="C16" s="9"/>
      <c r="D16" s="10"/>
      <c r="E16" s="10"/>
      <c r="F16" s="11"/>
      <c r="G16" s="12"/>
      <c r="H16" s="13"/>
      <c r="I16" s="14"/>
      <c r="J16" s="15"/>
      <c r="K16" s="16"/>
      <c r="L16" s="17"/>
      <c r="M16" s="18"/>
      <c r="N16" s="19"/>
    </row>
    <row r="17" spans="1:14" x14ac:dyDescent="0.25">
      <c r="A17" s="10"/>
      <c r="B17" s="20" t="s">
        <v>70</v>
      </c>
      <c r="C17" s="21"/>
      <c r="D17" s="7"/>
      <c r="E17" s="7"/>
      <c r="F17" s="10"/>
      <c r="G17" s="22"/>
      <c r="H17" s="13"/>
      <c r="I17" s="14"/>
      <c r="J17" s="15"/>
      <c r="K17" s="23"/>
      <c r="L17" s="24"/>
      <c r="M17" s="25"/>
    </row>
    <row r="18" spans="1:14" ht="75" x14ac:dyDescent="0.2">
      <c r="A18" s="26" t="s">
        <v>0</v>
      </c>
      <c r="B18" s="26" t="s">
        <v>1</v>
      </c>
      <c r="C18" s="26" t="s">
        <v>20</v>
      </c>
      <c r="D18" s="27" t="s">
        <v>2</v>
      </c>
      <c r="E18" s="27" t="s">
        <v>19</v>
      </c>
      <c r="F18" s="26" t="s">
        <v>3</v>
      </c>
      <c r="G18" s="28" t="s">
        <v>4</v>
      </c>
      <c r="H18" s="29" t="s">
        <v>5</v>
      </c>
      <c r="I18" s="30" t="s">
        <v>6</v>
      </c>
      <c r="J18" s="29" t="s">
        <v>16</v>
      </c>
      <c r="K18" s="31" t="s">
        <v>7</v>
      </c>
      <c r="L18" s="29" t="s">
        <v>8</v>
      </c>
      <c r="M18" s="29" t="s">
        <v>9</v>
      </c>
      <c r="N18" s="32" t="s">
        <v>60</v>
      </c>
    </row>
    <row r="19" spans="1:14" ht="128.25" x14ac:dyDescent="0.2">
      <c r="A19" s="33">
        <v>2</v>
      </c>
      <c r="B19" s="34" t="s">
        <v>71</v>
      </c>
      <c r="C19" s="35" t="s">
        <v>57</v>
      </c>
      <c r="D19" s="36"/>
      <c r="E19" s="36"/>
      <c r="F19" s="36" t="s">
        <v>10</v>
      </c>
      <c r="G19" s="37">
        <v>30</v>
      </c>
      <c r="H19" s="38">
        <v>0</v>
      </c>
      <c r="I19" s="39">
        <v>0.08</v>
      </c>
      <c r="J19" s="40">
        <f t="shared" ref="J19:J20" si="8">H19*I19+H19</f>
        <v>0</v>
      </c>
      <c r="K19" s="41">
        <f t="shared" ref="K19:K20" si="9">G19*H19</f>
        <v>0</v>
      </c>
      <c r="L19" s="40">
        <f t="shared" ref="L19:L20" si="10">M19-K19</f>
        <v>0</v>
      </c>
      <c r="M19" s="42">
        <f t="shared" ref="M19:M20" si="11">G19*J19</f>
        <v>0</v>
      </c>
      <c r="N19" s="43" t="s">
        <v>21</v>
      </c>
    </row>
    <row r="20" spans="1:14" ht="128.25" x14ac:dyDescent="0.2">
      <c r="A20" s="33">
        <v>3</v>
      </c>
      <c r="B20" s="34" t="s">
        <v>72</v>
      </c>
      <c r="C20" s="35" t="s">
        <v>57</v>
      </c>
      <c r="D20" s="36"/>
      <c r="E20" s="36"/>
      <c r="F20" s="36" t="s">
        <v>10</v>
      </c>
      <c r="G20" s="37">
        <v>30</v>
      </c>
      <c r="H20" s="38">
        <v>0</v>
      </c>
      <c r="I20" s="39">
        <v>0.08</v>
      </c>
      <c r="J20" s="40">
        <f t="shared" si="8"/>
        <v>0</v>
      </c>
      <c r="K20" s="41">
        <f t="shared" si="9"/>
        <v>0</v>
      </c>
      <c r="L20" s="40">
        <f t="shared" si="10"/>
        <v>0</v>
      </c>
      <c r="M20" s="42">
        <f t="shared" si="11"/>
        <v>0</v>
      </c>
      <c r="N20" s="43" t="s">
        <v>44</v>
      </c>
    </row>
    <row r="21" spans="1:14" x14ac:dyDescent="0.2">
      <c r="A21" s="8"/>
      <c r="B21" s="44"/>
      <c r="C21" s="9"/>
      <c r="D21" s="10"/>
      <c r="E21" s="10"/>
      <c r="F21" s="11"/>
      <c r="G21" s="12"/>
      <c r="H21" s="45" t="s">
        <v>13</v>
      </c>
      <c r="I21" s="14"/>
      <c r="J21" s="15"/>
      <c r="K21" s="46">
        <f>SUM(K19:K20)</f>
        <v>0</v>
      </c>
      <c r="L21" s="47">
        <f>SUM(L19:L20)</f>
        <v>0</v>
      </c>
      <c r="M21" s="48">
        <f>SUM(M19:M20)</f>
        <v>0</v>
      </c>
      <c r="N21" s="19"/>
    </row>
    <row r="22" spans="1:14" x14ac:dyDescent="0.2">
      <c r="A22" s="50"/>
      <c r="B22" s="49"/>
      <c r="C22" s="51"/>
      <c r="D22" s="52"/>
      <c r="E22" s="52"/>
      <c r="F22" s="53"/>
      <c r="G22" s="54"/>
      <c r="H22" s="55"/>
      <c r="I22" s="56"/>
      <c r="J22" s="57"/>
      <c r="K22" s="58"/>
      <c r="L22" s="59"/>
      <c r="M22" s="60"/>
      <c r="N22" s="61"/>
    </row>
    <row r="23" spans="1:14" x14ac:dyDescent="0.25">
      <c r="A23" s="10"/>
      <c r="B23" s="20" t="s">
        <v>34</v>
      </c>
      <c r="C23" s="21"/>
      <c r="D23" s="7"/>
      <c r="E23" s="7"/>
      <c r="F23" s="10"/>
      <c r="G23" s="22"/>
      <c r="H23" s="13"/>
      <c r="I23" s="14"/>
      <c r="J23" s="15"/>
      <c r="K23" s="23"/>
      <c r="L23" s="24"/>
      <c r="M23" s="25"/>
    </row>
    <row r="24" spans="1:14" ht="75" x14ac:dyDescent="0.2">
      <c r="A24" s="26" t="s">
        <v>0</v>
      </c>
      <c r="B24" s="26" t="s">
        <v>1</v>
      </c>
      <c r="C24" s="26" t="s">
        <v>20</v>
      </c>
      <c r="D24" s="27" t="s">
        <v>2</v>
      </c>
      <c r="E24" s="27" t="s">
        <v>19</v>
      </c>
      <c r="F24" s="26" t="s">
        <v>3</v>
      </c>
      <c r="G24" s="28" t="s">
        <v>4</v>
      </c>
      <c r="H24" s="29" t="s">
        <v>5</v>
      </c>
      <c r="I24" s="30" t="s">
        <v>6</v>
      </c>
      <c r="J24" s="29" t="s">
        <v>16</v>
      </c>
      <c r="K24" s="31" t="s">
        <v>7</v>
      </c>
      <c r="L24" s="29" t="s">
        <v>8</v>
      </c>
      <c r="M24" s="29" t="s">
        <v>9</v>
      </c>
      <c r="N24" s="32" t="s">
        <v>60</v>
      </c>
    </row>
    <row r="25" spans="1:14" ht="28.5" x14ac:dyDescent="0.2">
      <c r="A25" s="33">
        <v>1</v>
      </c>
      <c r="B25" s="34" t="s">
        <v>17</v>
      </c>
      <c r="C25" s="83" t="s">
        <v>49</v>
      </c>
      <c r="D25" s="36"/>
      <c r="E25" s="36"/>
      <c r="F25" s="36" t="s">
        <v>10</v>
      </c>
      <c r="G25" s="37">
        <v>10</v>
      </c>
      <c r="H25" s="38">
        <v>0</v>
      </c>
      <c r="I25" s="39">
        <v>0.08</v>
      </c>
      <c r="J25" s="40">
        <f t="shared" ref="J25:J34" si="12">H25*I25+H25</f>
        <v>0</v>
      </c>
      <c r="K25" s="41">
        <f t="shared" ref="K25:K34" si="13">G25*H25</f>
        <v>0</v>
      </c>
      <c r="L25" s="40">
        <f t="shared" ref="L25:L34" si="14">M25-K25</f>
        <v>0</v>
      </c>
      <c r="M25" s="42">
        <f t="shared" ref="M25:M26" si="15">G25*J25</f>
        <v>0</v>
      </c>
      <c r="N25" s="83" t="s">
        <v>22</v>
      </c>
    </row>
    <row r="26" spans="1:14" ht="28.5" x14ac:dyDescent="0.2">
      <c r="A26" s="33">
        <v>2</v>
      </c>
      <c r="B26" s="34" t="s">
        <v>18</v>
      </c>
      <c r="C26" s="84"/>
      <c r="D26" s="36"/>
      <c r="E26" s="36"/>
      <c r="F26" s="36" t="s">
        <v>10</v>
      </c>
      <c r="G26" s="37">
        <v>10</v>
      </c>
      <c r="H26" s="38">
        <v>0</v>
      </c>
      <c r="I26" s="39">
        <v>0.08</v>
      </c>
      <c r="J26" s="40">
        <f t="shared" si="12"/>
        <v>0</v>
      </c>
      <c r="K26" s="41">
        <f t="shared" si="13"/>
        <v>0</v>
      </c>
      <c r="L26" s="40">
        <f t="shared" si="14"/>
        <v>0</v>
      </c>
      <c r="M26" s="42">
        <f t="shared" si="15"/>
        <v>0</v>
      </c>
      <c r="N26" s="84"/>
    </row>
    <row r="27" spans="1:14" ht="28.5" x14ac:dyDescent="0.2">
      <c r="A27" s="33">
        <v>3</v>
      </c>
      <c r="B27" s="34" t="s">
        <v>24</v>
      </c>
      <c r="C27" s="84"/>
      <c r="D27" s="36"/>
      <c r="E27" s="36"/>
      <c r="F27" s="36" t="s">
        <v>11</v>
      </c>
      <c r="G27" s="37">
        <v>20</v>
      </c>
      <c r="H27" s="38">
        <v>0</v>
      </c>
      <c r="I27" s="39">
        <v>0.08</v>
      </c>
      <c r="J27" s="40">
        <f t="shared" si="12"/>
        <v>0</v>
      </c>
      <c r="K27" s="41">
        <f t="shared" si="13"/>
        <v>0</v>
      </c>
      <c r="L27" s="40">
        <f t="shared" si="14"/>
        <v>0</v>
      </c>
      <c r="M27" s="42">
        <f t="shared" ref="M27:M34" si="16">G27*J27</f>
        <v>0</v>
      </c>
      <c r="N27" s="84"/>
    </row>
    <row r="28" spans="1:14" ht="22.5" customHeight="1" x14ac:dyDescent="0.2">
      <c r="A28" s="33">
        <v>4</v>
      </c>
      <c r="B28" s="34" t="s">
        <v>29</v>
      </c>
      <c r="C28" s="84"/>
      <c r="D28" s="36"/>
      <c r="E28" s="36"/>
      <c r="F28" s="36" t="s">
        <v>11</v>
      </c>
      <c r="G28" s="37">
        <v>5</v>
      </c>
      <c r="H28" s="38">
        <v>0</v>
      </c>
      <c r="I28" s="39">
        <v>0.08</v>
      </c>
      <c r="J28" s="40">
        <f t="shared" si="12"/>
        <v>0</v>
      </c>
      <c r="K28" s="41">
        <f t="shared" si="13"/>
        <v>0</v>
      </c>
      <c r="L28" s="40">
        <f t="shared" si="14"/>
        <v>0</v>
      </c>
      <c r="M28" s="42">
        <f t="shared" si="16"/>
        <v>0</v>
      </c>
      <c r="N28" s="84"/>
    </row>
    <row r="29" spans="1:14" ht="28.5" x14ac:dyDescent="0.2">
      <c r="A29" s="33">
        <v>5</v>
      </c>
      <c r="B29" s="34" t="s">
        <v>25</v>
      </c>
      <c r="C29" s="84"/>
      <c r="D29" s="36"/>
      <c r="E29" s="36"/>
      <c r="F29" s="36" t="s">
        <v>11</v>
      </c>
      <c r="G29" s="37">
        <v>100</v>
      </c>
      <c r="H29" s="38">
        <v>0</v>
      </c>
      <c r="I29" s="39">
        <v>0.08</v>
      </c>
      <c r="J29" s="40">
        <f t="shared" si="12"/>
        <v>0</v>
      </c>
      <c r="K29" s="41">
        <f t="shared" si="13"/>
        <v>0</v>
      </c>
      <c r="L29" s="40">
        <f t="shared" si="14"/>
        <v>0</v>
      </c>
      <c r="M29" s="42">
        <f t="shared" si="16"/>
        <v>0</v>
      </c>
      <c r="N29" s="84"/>
    </row>
    <row r="30" spans="1:14" ht="42.75" x14ac:dyDescent="0.2">
      <c r="A30" s="33">
        <v>6</v>
      </c>
      <c r="B30" s="34" t="s">
        <v>26</v>
      </c>
      <c r="C30" s="84"/>
      <c r="D30" s="36"/>
      <c r="E30" s="36"/>
      <c r="F30" s="36" t="s">
        <v>11</v>
      </c>
      <c r="G30" s="37">
        <v>2</v>
      </c>
      <c r="H30" s="38">
        <v>0</v>
      </c>
      <c r="I30" s="39">
        <v>0.08</v>
      </c>
      <c r="J30" s="40">
        <f t="shared" si="12"/>
        <v>0</v>
      </c>
      <c r="K30" s="41">
        <f t="shared" si="13"/>
        <v>0</v>
      </c>
      <c r="L30" s="40">
        <f t="shared" si="14"/>
        <v>0</v>
      </c>
      <c r="M30" s="42">
        <f t="shared" si="16"/>
        <v>0</v>
      </c>
      <c r="N30" s="84"/>
    </row>
    <row r="31" spans="1:14" ht="42.75" x14ac:dyDescent="0.2">
      <c r="A31" s="33">
        <v>7</v>
      </c>
      <c r="B31" s="34" t="s">
        <v>27</v>
      </c>
      <c r="C31" s="84"/>
      <c r="D31" s="36"/>
      <c r="E31" s="36"/>
      <c r="F31" s="36" t="s">
        <v>11</v>
      </c>
      <c r="G31" s="37">
        <v>2</v>
      </c>
      <c r="H31" s="38">
        <v>0</v>
      </c>
      <c r="I31" s="39">
        <v>0.08</v>
      </c>
      <c r="J31" s="40">
        <f t="shared" si="12"/>
        <v>0</v>
      </c>
      <c r="K31" s="41">
        <f t="shared" si="13"/>
        <v>0</v>
      </c>
      <c r="L31" s="40">
        <f t="shared" si="14"/>
        <v>0</v>
      </c>
      <c r="M31" s="42">
        <f t="shared" si="16"/>
        <v>0</v>
      </c>
      <c r="N31" s="84"/>
    </row>
    <row r="32" spans="1:14" ht="28.5" x14ac:dyDescent="0.2">
      <c r="A32" s="33">
        <v>8</v>
      </c>
      <c r="B32" s="34" t="s">
        <v>32</v>
      </c>
      <c r="C32" s="84"/>
      <c r="D32" s="36"/>
      <c r="E32" s="36"/>
      <c r="F32" s="36" t="s">
        <v>10</v>
      </c>
      <c r="G32" s="37">
        <v>60</v>
      </c>
      <c r="H32" s="38">
        <v>0</v>
      </c>
      <c r="I32" s="39">
        <v>0.08</v>
      </c>
      <c r="J32" s="40">
        <f t="shared" si="12"/>
        <v>0</v>
      </c>
      <c r="K32" s="41">
        <f t="shared" si="13"/>
        <v>0</v>
      </c>
      <c r="L32" s="40">
        <f t="shared" si="14"/>
        <v>0</v>
      </c>
      <c r="M32" s="42">
        <f t="shared" si="16"/>
        <v>0</v>
      </c>
      <c r="N32" s="84"/>
    </row>
    <row r="33" spans="1:14" ht="28.5" x14ac:dyDescent="0.2">
      <c r="A33" s="33">
        <v>9</v>
      </c>
      <c r="B33" s="34" t="s">
        <v>31</v>
      </c>
      <c r="C33" s="84"/>
      <c r="D33" s="36"/>
      <c r="E33" s="36"/>
      <c r="F33" s="36" t="s">
        <v>11</v>
      </c>
      <c r="G33" s="37">
        <v>60</v>
      </c>
      <c r="H33" s="38">
        <v>0</v>
      </c>
      <c r="I33" s="39">
        <v>0.08</v>
      </c>
      <c r="J33" s="40">
        <f t="shared" si="12"/>
        <v>0</v>
      </c>
      <c r="K33" s="41">
        <f t="shared" si="13"/>
        <v>0</v>
      </c>
      <c r="L33" s="40">
        <f t="shared" si="14"/>
        <v>0</v>
      </c>
      <c r="M33" s="42">
        <f t="shared" si="16"/>
        <v>0</v>
      </c>
      <c r="N33" s="84"/>
    </row>
    <row r="34" spans="1:14" ht="28.5" x14ac:dyDescent="0.2">
      <c r="A34" s="33">
        <v>8</v>
      </c>
      <c r="B34" s="34" t="s">
        <v>28</v>
      </c>
      <c r="C34" s="85"/>
      <c r="D34" s="36"/>
      <c r="E34" s="36"/>
      <c r="F34" s="36" t="s">
        <v>10</v>
      </c>
      <c r="G34" s="37">
        <v>2</v>
      </c>
      <c r="H34" s="38">
        <v>0</v>
      </c>
      <c r="I34" s="39">
        <v>0.08</v>
      </c>
      <c r="J34" s="40">
        <f t="shared" si="12"/>
        <v>0</v>
      </c>
      <c r="K34" s="41">
        <f t="shared" si="13"/>
        <v>0</v>
      </c>
      <c r="L34" s="40">
        <f t="shared" si="14"/>
        <v>0</v>
      </c>
      <c r="M34" s="42">
        <f t="shared" si="16"/>
        <v>0</v>
      </c>
      <c r="N34" s="84"/>
    </row>
    <row r="35" spans="1:14" ht="57" x14ac:dyDescent="0.2">
      <c r="A35" s="33">
        <v>1</v>
      </c>
      <c r="B35" s="34" t="s">
        <v>73</v>
      </c>
      <c r="C35" s="35" t="s">
        <v>42</v>
      </c>
      <c r="D35" s="36"/>
      <c r="E35" s="36"/>
      <c r="F35" s="36" t="s">
        <v>12</v>
      </c>
      <c r="G35" s="37">
        <v>8</v>
      </c>
      <c r="H35" s="38">
        <v>0</v>
      </c>
      <c r="I35" s="39">
        <v>0.08</v>
      </c>
      <c r="J35" s="40">
        <f t="shared" ref="J35" si="17">H35*I35+H35</f>
        <v>0</v>
      </c>
      <c r="K35" s="41">
        <f t="shared" ref="K35" si="18">G35*H35</f>
        <v>0</v>
      </c>
      <c r="L35" s="40">
        <f t="shared" ref="L35" si="19">M35-K35</f>
        <v>0</v>
      </c>
      <c r="M35" s="42">
        <f t="shared" ref="M35" si="20">G35*J35</f>
        <v>0</v>
      </c>
      <c r="N35" s="43" t="s">
        <v>22</v>
      </c>
    </row>
    <row r="36" spans="1:14" x14ac:dyDescent="0.2">
      <c r="A36" s="8"/>
      <c r="B36" s="44"/>
      <c r="C36" s="9"/>
      <c r="D36" s="10"/>
      <c r="E36" s="10"/>
      <c r="F36" s="11"/>
      <c r="G36" s="12"/>
      <c r="H36" s="45" t="s">
        <v>13</v>
      </c>
      <c r="I36" s="14"/>
      <c r="J36" s="15"/>
      <c r="K36" s="46">
        <f>SUM(K25:K35)</f>
        <v>0</v>
      </c>
      <c r="L36" s="47">
        <f>SUM(L25:L35)</f>
        <v>0</v>
      </c>
      <c r="M36" s="48">
        <f>SUM(M25:M35)</f>
        <v>0</v>
      </c>
      <c r="N36" s="81"/>
    </row>
    <row r="37" spans="1:14" x14ac:dyDescent="0.2">
      <c r="A37" s="8"/>
      <c r="B37" s="44" t="s">
        <v>41</v>
      </c>
      <c r="C37" s="9"/>
      <c r="D37" s="10"/>
      <c r="E37" s="10"/>
      <c r="F37" s="11"/>
      <c r="G37" s="12"/>
      <c r="H37" s="13"/>
      <c r="I37" s="14"/>
      <c r="J37" s="15"/>
      <c r="K37" s="16"/>
      <c r="L37" s="17"/>
      <c r="M37" s="18"/>
      <c r="N37" s="19"/>
    </row>
    <row r="38" spans="1:14" ht="42.75" x14ac:dyDescent="0.2">
      <c r="A38" s="8" t="s">
        <v>46</v>
      </c>
      <c r="B38" s="44" t="s">
        <v>50</v>
      </c>
      <c r="C38" s="9"/>
      <c r="D38" s="10"/>
      <c r="E38" s="10"/>
      <c r="F38" s="11"/>
      <c r="G38" s="12"/>
      <c r="H38" s="13"/>
      <c r="I38" s="14"/>
      <c r="J38" s="15"/>
      <c r="K38" s="16"/>
      <c r="L38" s="17"/>
      <c r="M38" s="18"/>
      <c r="N38" s="19"/>
    </row>
    <row r="39" spans="1:14" ht="28.5" x14ac:dyDescent="0.2">
      <c r="A39" s="8" t="s">
        <v>47</v>
      </c>
      <c r="B39" s="44" t="s">
        <v>48</v>
      </c>
      <c r="C39" s="9"/>
      <c r="D39" s="10"/>
      <c r="E39" s="10"/>
      <c r="F39" s="11"/>
      <c r="G39" s="12"/>
      <c r="H39" s="13"/>
      <c r="I39" s="14"/>
      <c r="J39" s="15"/>
      <c r="K39" s="16"/>
      <c r="L39" s="17"/>
      <c r="M39" s="18"/>
      <c r="N39" s="19"/>
    </row>
    <row r="40" spans="1:14" x14ac:dyDescent="0.2">
      <c r="A40" s="8"/>
      <c r="B40" s="49"/>
      <c r="C40" s="9"/>
      <c r="D40" s="10"/>
      <c r="E40" s="10"/>
      <c r="F40" s="11"/>
      <c r="G40" s="12"/>
      <c r="H40" s="13"/>
      <c r="I40" s="14"/>
      <c r="J40" s="15"/>
      <c r="K40" s="16"/>
      <c r="L40" s="17"/>
      <c r="M40" s="18"/>
      <c r="N40" s="19"/>
    </row>
    <row r="41" spans="1:14" x14ac:dyDescent="0.2">
      <c r="A41" s="8"/>
      <c r="B41" s="49"/>
      <c r="C41" s="9"/>
      <c r="D41" s="10"/>
      <c r="E41" s="10"/>
      <c r="F41" s="11"/>
      <c r="G41" s="12"/>
      <c r="H41" s="13"/>
      <c r="I41" s="14"/>
      <c r="J41" s="15"/>
      <c r="K41" s="16"/>
      <c r="L41" s="17"/>
      <c r="M41" s="18"/>
      <c r="N41" s="19"/>
    </row>
    <row r="42" spans="1:14" x14ac:dyDescent="0.25">
      <c r="A42" s="10"/>
      <c r="B42" s="20" t="s">
        <v>35</v>
      </c>
      <c r="C42" s="21"/>
      <c r="D42" s="7"/>
      <c r="E42" s="7"/>
      <c r="F42" s="10"/>
      <c r="G42" s="22"/>
      <c r="H42" s="13"/>
      <c r="I42" s="14"/>
      <c r="J42" s="15"/>
      <c r="K42" s="23"/>
      <c r="L42" s="24"/>
      <c r="M42" s="25"/>
    </row>
    <row r="43" spans="1:14" ht="75" x14ac:dyDescent="0.2">
      <c r="A43" s="26" t="s">
        <v>0</v>
      </c>
      <c r="B43" s="26" t="s">
        <v>1</v>
      </c>
      <c r="C43" s="26" t="s">
        <v>20</v>
      </c>
      <c r="D43" s="27" t="s">
        <v>2</v>
      </c>
      <c r="E43" s="27" t="s">
        <v>19</v>
      </c>
      <c r="F43" s="26" t="s">
        <v>3</v>
      </c>
      <c r="G43" s="28" t="s">
        <v>4</v>
      </c>
      <c r="H43" s="29" t="s">
        <v>5</v>
      </c>
      <c r="I43" s="30" t="s">
        <v>6</v>
      </c>
      <c r="J43" s="29" t="s">
        <v>16</v>
      </c>
      <c r="K43" s="31" t="s">
        <v>7</v>
      </c>
      <c r="L43" s="29" t="s">
        <v>8</v>
      </c>
      <c r="M43" s="29" t="s">
        <v>9</v>
      </c>
      <c r="N43" s="32" t="s">
        <v>60</v>
      </c>
    </row>
    <row r="44" spans="1:14" ht="85.5" x14ac:dyDescent="0.2">
      <c r="A44" s="33">
        <v>1</v>
      </c>
      <c r="B44" s="34" t="s">
        <v>23</v>
      </c>
      <c r="C44" s="35" t="s">
        <v>30</v>
      </c>
      <c r="D44" s="36"/>
      <c r="E44" s="36"/>
      <c r="F44" s="36" t="s">
        <v>11</v>
      </c>
      <c r="G44" s="37">
        <v>500</v>
      </c>
      <c r="H44" s="38">
        <v>0</v>
      </c>
      <c r="I44" s="39">
        <v>0.08</v>
      </c>
      <c r="J44" s="40">
        <f>H44*1.08</f>
        <v>0</v>
      </c>
      <c r="K44" s="41">
        <f>G44*H44</f>
        <v>0</v>
      </c>
      <c r="L44" s="40">
        <f>M44-K44</f>
        <v>0</v>
      </c>
      <c r="M44" s="42">
        <f>K44*1.08</f>
        <v>0</v>
      </c>
      <c r="N44" s="43" t="s">
        <v>21</v>
      </c>
    </row>
    <row r="45" spans="1:14" x14ac:dyDescent="0.2">
      <c r="A45" s="8"/>
      <c r="B45" s="44"/>
      <c r="C45" s="9"/>
      <c r="D45" s="10"/>
      <c r="E45" s="10"/>
      <c r="F45" s="11"/>
      <c r="G45" s="12"/>
      <c r="H45" s="45" t="s">
        <v>13</v>
      </c>
      <c r="I45" s="14"/>
      <c r="J45" s="15"/>
      <c r="K45" s="46">
        <f>SUM(K44:K44)</f>
        <v>0</v>
      </c>
      <c r="L45" s="47">
        <f>SUM(L44:L44)</f>
        <v>0</v>
      </c>
      <c r="M45" s="48">
        <f>SUM(M44:M44)</f>
        <v>0</v>
      </c>
      <c r="N45" s="19"/>
    </row>
    <row r="46" spans="1:14" x14ac:dyDescent="0.2">
      <c r="A46" s="8"/>
      <c r="B46" s="49"/>
      <c r="C46" s="9"/>
      <c r="D46" s="10"/>
      <c r="E46" s="10"/>
      <c r="F46" s="11"/>
      <c r="G46" s="12"/>
      <c r="H46" s="13"/>
      <c r="I46" s="14"/>
      <c r="J46" s="15"/>
      <c r="K46" s="16"/>
      <c r="L46" s="17"/>
      <c r="M46" s="18"/>
      <c r="N46" s="19"/>
    </row>
    <row r="47" spans="1:14" x14ac:dyDescent="0.25">
      <c r="A47" s="10"/>
      <c r="B47" s="20" t="s">
        <v>36</v>
      </c>
      <c r="C47" s="21"/>
      <c r="D47" s="7"/>
      <c r="E47" s="7"/>
      <c r="F47" s="10"/>
      <c r="G47" s="22"/>
      <c r="H47" s="13"/>
      <c r="I47" s="14"/>
      <c r="J47" s="15"/>
      <c r="K47" s="23"/>
      <c r="L47" s="24"/>
      <c r="M47" s="25"/>
    </row>
    <row r="48" spans="1:14" ht="75" x14ac:dyDescent="0.2">
      <c r="A48" s="26" t="s">
        <v>0</v>
      </c>
      <c r="B48" s="26" t="s">
        <v>1</v>
      </c>
      <c r="C48" s="26" t="s">
        <v>20</v>
      </c>
      <c r="D48" s="27" t="s">
        <v>2</v>
      </c>
      <c r="E48" s="27" t="s">
        <v>19</v>
      </c>
      <c r="F48" s="26" t="s">
        <v>3</v>
      </c>
      <c r="G48" s="28" t="s">
        <v>4</v>
      </c>
      <c r="H48" s="29" t="s">
        <v>5</v>
      </c>
      <c r="I48" s="30" t="s">
        <v>6</v>
      </c>
      <c r="J48" s="29" t="s">
        <v>16</v>
      </c>
      <c r="K48" s="31" t="s">
        <v>7</v>
      </c>
      <c r="L48" s="29" t="s">
        <v>8</v>
      </c>
      <c r="M48" s="29" t="s">
        <v>9</v>
      </c>
      <c r="N48" s="32" t="s">
        <v>60</v>
      </c>
    </row>
    <row r="49" spans="1:14" ht="71.25" x14ac:dyDescent="0.2">
      <c r="A49" s="33">
        <v>1</v>
      </c>
      <c r="B49" s="34" t="s">
        <v>52</v>
      </c>
      <c r="C49" s="35" t="s">
        <v>53</v>
      </c>
      <c r="D49" s="36"/>
      <c r="E49" s="36"/>
      <c r="F49" s="36" t="s">
        <v>10</v>
      </c>
      <c r="G49" s="37">
        <v>2000</v>
      </c>
      <c r="H49" s="38">
        <v>0</v>
      </c>
      <c r="I49" s="39">
        <v>0.08</v>
      </c>
      <c r="J49" s="40">
        <f t="shared" ref="J49" si="21">H49*I49+H49</f>
        <v>0</v>
      </c>
      <c r="K49" s="41">
        <f t="shared" ref="K49" si="22">G49*H49</f>
        <v>0</v>
      </c>
      <c r="L49" s="40">
        <f t="shared" ref="L49" si="23">M49-K49</f>
        <v>0</v>
      </c>
      <c r="M49" s="42">
        <f t="shared" ref="M49" si="24">G49*J49</f>
        <v>0</v>
      </c>
      <c r="N49" s="43" t="s">
        <v>21</v>
      </c>
    </row>
    <row r="50" spans="1:14" x14ac:dyDescent="0.2">
      <c r="A50" s="8"/>
      <c r="B50" s="9"/>
      <c r="C50" s="9"/>
      <c r="D50" s="10"/>
      <c r="E50" s="10"/>
      <c r="F50" s="11"/>
      <c r="G50" s="12"/>
      <c r="H50" s="45" t="s">
        <v>13</v>
      </c>
      <c r="I50" s="14"/>
      <c r="J50" s="15"/>
      <c r="K50" s="46">
        <f>SUM(K49:K49)</f>
        <v>0</v>
      </c>
      <c r="L50" s="47">
        <f>SUM(L49:L49)</f>
        <v>0</v>
      </c>
      <c r="M50" s="48">
        <f>SUM(M49:M49)</f>
        <v>0</v>
      </c>
      <c r="N50" s="19"/>
    </row>
    <row r="51" spans="1:14" x14ac:dyDescent="0.2">
      <c r="A51" s="8"/>
      <c r="B51" s="9"/>
      <c r="C51" s="9"/>
      <c r="D51" s="10"/>
      <c r="E51" s="10"/>
      <c r="F51" s="11"/>
      <c r="G51" s="12"/>
      <c r="H51" s="13"/>
      <c r="I51" s="14"/>
      <c r="J51" s="15"/>
      <c r="K51" s="16"/>
      <c r="L51" s="17"/>
      <c r="M51" s="18"/>
      <c r="N51" s="19"/>
    </row>
    <row r="52" spans="1:14" x14ac:dyDescent="0.25">
      <c r="A52" s="10"/>
      <c r="B52" s="20" t="s">
        <v>37</v>
      </c>
      <c r="C52" s="21"/>
      <c r="D52" s="7"/>
      <c r="E52" s="7"/>
      <c r="F52" s="10"/>
      <c r="G52" s="22"/>
      <c r="H52" s="13"/>
      <c r="I52" s="14"/>
      <c r="J52" s="15"/>
      <c r="K52" s="23"/>
      <c r="L52" s="24"/>
      <c r="M52" s="25"/>
    </row>
    <row r="53" spans="1:14" ht="75" x14ac:dyDescent="0.2">
      <c r="A53" s="26" t="s">
        <v>0</v>
      </c>
      <c r="B53" s="26" t="s">
        <v>1</v>
      </c>
      <c r="C53" s="26" t="s">
        <v>20</v>
      </c>
      <c r="D53" s="27" t="s">
        <v>2</v>
      </c>
      <c r="E53" s="27" t="s">
        <v>19</v>
      </c>
      <c r="F53" s="26" t="s">
        <v>3</v>
      </c>
      <c r="G53" s="28" t="s">
        <v>4</v>
      </c>
      <c r="H53" s="29" t="s">
        <v>5</v>
      </c>
      <c r="I53" s="30" t="s">
        <v>6</v>
      </c>
      <c r="J53" s="29" t="s">
        <v>16</v>
      </c>
      <c r="K53" s="31" t="s">
        <v>7</v>
      </c>
      <c r="L53" s="29" t="s">
        <v>8</v>
      </c>
      <c r="M53" s="29" t="s">
        <v>9</v>
      </c>
      <c r="N53" s="32" t="s">
        <v>60</v>
      </c>
    </row>
    <row r="54" spans="1:14" ht="171" x14ac:dyDescent="0.2">
      <c r="A54" s="33">
        <v>1</v>
      </c>
      <c r="B54" s="34" t="s">
        <v>54</v>
      </c>
      <c r="C54" s="35" t="s">
        <v>55</v>
      </c>
      <c r="D54" s="36"/>
      <c r="E54" s="36"/>
      <c r="F54" s="36" t="s">
        <v>10</v>
      </c>
      <c r="G54" s="37">
        <v>40</v>
      </c>
      <c r="H54" s="38">
        <v>0</v>
      </c>
      <c r="I54" s="39">
        <v>0.08</v>
      </c>
      <c r="J54" s="40">
        <f t="shared" ref="J54" si="25">H54*I54+H54</f>
        <v>0</v>
      </c>
      <c r="K54" s="41">
        <f t="shared" ref="K54" si="26">G54*H54</f>
        <v>0</v>
      </c>
      <c r="L54" s="40">
        <f t="shared" ref="L54" si="27">M54-K54</f>
        <v>0</v>
      </c>
      <c r="M54" s="42">
        <f t="shared" ref="M54" si="28">G54*J54</f>
        <v>0</v>
      </c>
      <c r="N54" s="43" t="s">
        <v>21</v>
      </c>
    </row>
    <row r="55" spans="1:14" x14ac:dyDescent="0.2">
      <c r="A55" s="8"/>
      <c r="B55" s="9"/>
      <c r="C55" s="9"/>
      <c r="D55" s="10"/>
      <c r="E55" s="10"/>
      <c r="F55" s="11"/>
      <c r="G55" s="12"/>
      <c r="H55" s="45" t="s">
        <v>13</v>
      </c>
      <c r="I55" s="14"/>
      <c r="J55" s="15"/>
      <c r="K55" s="46">
        <f>SUM(K54:K54)</f>
        <v>0</v>
      </c>
      <c r="L55" s="47">
        <f>SUM(L54:L54)</f>
        <v>0</v>
      </c>
      <c r="M55" s="48">
        <f>SUM(M54:M54)</f>
        <v>0</v>
      </c>
      <c r="N55" s="19"/>
    </row>
    <row r="56" spans="1:14" x14ac:dyDescent="0.2">
      <c r="A56" s="8"/>
      <c r="B56" s="9"/>
      <c r="C56" s="9"/>
      <c r="D56" s="10"/>
      <c r="E56" s="10"/>
      <c r="F56" s="11"/>
      <c r="G56" s="12"/>
      <c r="H56" s="13"/>
      <c r="I56" s="14"/>
      <c r="J56" s="15"/>
      <c r="K56" s="16"/>
      <c r="L56" s="17"/>
      <c r="M56" s="18"/>
      <c r="N56" s="19"/>
    </row>
    <row r="57" spans="1:14" x14ac:dyDescent="0.25">
      <c r="A57" s="10"/>
      <c r="B57" s="20" t="s">
        <v>38</v>
      </c>
      <c r="C57" s="21"/>
      <c r="D57" s="7"/>
      <c r="E57" s="7"/>
      <c r="F57" s="10"/>
      <c r="G57" s="22"/>
      <c r="H57" s="13"/>
      <c r="I57" s="14"/>
      <c r="J57" s="15"/>
      <c r="K57" s="23"/>
      <c r="L57" s="24"/>
      <c r="M57" s="25"/>
    </row>
    <row r="58" spans="1:14" ht="75" x14ac:dyDescent="0.2">
      <c r="A58" s="26" t="s">
        <v>0</v>
      </c>
      <c r="B58" s="26" t="s">
        <v>1</v>
      </c>
      <c r="C58" s="26" t="s">
        <v>20</v>
      </c>
      <c r="D58" s="27" t="s">
        <v>2</v>
      </c>
      <c r="E58" s="27" t="s">
        <v>19</v>
      </c>
      <c r="F58" s="26" t="s">
        <v>3</v>
      </c>
      <c r="G58" s="28" t="s">
        <v>4</v>
      </c>
      <c r="H58" s="29" t="s">
        <v>5</v>
      </c>
      <c r="I58" s="30" t="s">
        <v>6</v>
      </c>
      <c r="J58" s="29" t="s">
        <v>16</v>
      </c>
      <c r="K58" s="31" t="s">
        <v>7</v>
      </c>
      <c r="L58" s="29" t="s">
        <v>8</v>
      </c>
      <c r="M58" s="29" t="s">
        <v>9</v>
      </c>
      <c r="N58" s="32" t="s">
        <v>60</v>
      </c>
    </row>
    <row r="59" spans="1:14" ht="57" x14ac:dyDescent="0.2">
      <c r="A59" s="33">
        <v>1</v>
      </c>
      <c r="B59" s="34" t="s">
        <v>56</v>
      </c>
      <c r="C59" s="35" t="s">
        <v>49</v>
      </c>
      <c r="D59" s="36"/>
      <c r="E59" s="62"/>
      <c r="F59" s="36" t="s">
        <v>10</v>
      </c>
      <c r="G59" s="37">
        <v>5</v>
      </c>
      <c r="H59" s="38">
        <v>0</v>
      </c>
      <c r="I59" s="39">
        <v>0.08</v>
      </c>
      <c r="J59" s="40">
        <f t="shared" ref="J59" si="29">H59*I59+H59</f>
        <v>0</v>
      </c>
      <c r="K59" s="41">
        <f t="shared" ref="K59" si="30">G59*H59</f>
        <v>0</v>
      </c>
      <c r="L59" s="40">
        <f t="shared" ref="L59" si="31">M59-K59</f>
        <v>0</v>
      </c>
      <c r="M59" s="42">
        <f t="shared" ref="M59" si="32">G59*J59</f>
        <v>0</v>
      </c>
      <c r="N59" s="43" t="s">
        <v>22</v>
      </c>
    </row>
    <row r="60" spans="1:14" x14ac:dyDescent="0.2">
      <c r="A60" s="8"/>
      <c r="B60" s="9" t="s">
        <v>41</v>
      </c>
      <c r="C60" s="9"/>
      <c r="D60" s="10"/>
      <c r="E60" s="10"/>
      <c r="F60" s="11"/>
      <c r="G60" s="12"/>
      <c r="H60" s="45" t="s">
        <v>13</v>
      </c>
      <c r="I60" s="14"/>
      <c r="J60" s="15"/>
      <c r="K60" s="46">
        <f>SUM(K59:K59)</f>
        <v>0</v>
      </c>
      <c r="L60" s="47">
        <f>SUM(L59:L59)</f>
        <v>0</v>
      </c>
      <c r="M60" s="48">
        <f>SUM(M59:M59)</f>
        <v>0</v>
      </c>
      <c r="N60" s="19"/>
    </row>
    <row r="61" spans="1:14" ht="28.5" x14ac:dyDescent="0.2">
      <c r="A61" s="8"/>
      <c r="B61" s="44" t="s">
        <v>59</v>
      </c>
      <c r="C61" s="9"/>
      <c r="D61" s="10"/>
      <c r="E61" s="10"/>
      <c r="F61" s="11"/>
      <c r="G61" s="12"/>
      <c r="H61" s="13"/>
      <c r="I61" s="14"/>
      <c r="J61" s="15"/>
      <c r="K61" s="16"/>
      <c r="L61" s="17"/>
      <c r="M61" s="18"/>
      <c r="N61" s="19"/>
    </row>
    <row r="62" spans="1:14" x14ac:dyDescent="0.2">
      <c r="A62" s="8"/>
      <c r="B62" s="9"/>
      <c r="C62" s="9"/>
      <c r="D62" s="10"/>
      <c r="E62" s="10"/>
      <c r="F62" s="11"/>
      <c r="G62" s="12"/>
      <c r="H62" s="13"/>
      <c r="I62" s="14"/>
      <c r="J62" s="15"/>
      <c r="K62" s="16"/>
      <c r="L62" s="17"/>
      <c r="M62" s="18"/>
      <c r="N62" s="19"/>
    </row>
    <row r="63" spans="1:14" x14ac:dyDescent="0.2">
      <c r="A63" s="8"/>
      <c r="B63" s="9"/>
      <c r="C63" s="9"/>
      <c r="D63" s="10"/>
      <c r="E63" s="10"/>
      <c r="F63" s="11"/>
      <c r="G63" s="12"/>
      <c r="H63" s="13"/>
      <c r="I63" s="14"/>
      <c r="J63" s="15"/>
      <c r="K63" s="16"/>
      <c r="L63" s="17"/>
      <c r="M63" s="18"/>
      <c r="N63" s="19"/>
    </row>
    <row r="64" spans="1:14" x14ac:dyDescent="0.25">
      <c r="A64" s="10"/>
      <c r="B64" s="20" t="s">
        <v>39</v>
      </c>
      <c r="C64" s="21"/>
      <c r="D64" s="7"/>
      <c r="E64" s="7"/>
      <c r="F64" s="10"/>
      <c r="G64" s="22"/>
      <c r="H64" s="13"/>
      <c r="I64" s="14"/>
      <c r="J64" s="15"/>
      <c r="K64" s="23"/>
      <c r="L64" s="24"/>
      <c r="M64" s="25"/>
    </row>
    <row r="65" spans="1:16" ht="75" x14ac:dyDescent="0.2">
      <c r="A65" s="26" t="s">
        <v>0</v>
      </c>
      <c r="B65" s="26" t="s">
        <v>1</v>
      </c>
      <c r="C65" s="26" t="s">
        <v>20</v>
      </c>
      <c r="D65" s="27" t="s">
        <v>2</v>
      </c>
      <c r="E65" s="27" t="s">
        <v>19</v>
      </c>
      <c r="F65" s="26" t="s">
        <v>3</v>
      </c>
      <c r="G65" s="28" t="s">
        <v>4</v>
      </c>
      <c r="H65" s="29" t="s">
        <v>5</v>
      </c>
      <c r="I65" s="30" t="s">
        <v>6</v>
      </c>
      <c r="J65" s="29" t="s">
        <v>16</v>
      </c>
      <c r="K65" s="31" t="s">
        <v>7</v>
      </c>
      <c r="L65" s="29" t="s">
        <v>8</v>
      </c>
      <c r="M65" s="29" t="s">
        <v>9</v>
      </c>
      <c r="N65" s="32" t="s">
        <v>60</v>
      </c>
    </row>
    <row r="66" spans="1:16" ht="57" x14ac:dyDescent="0.2">
      <c r="A66" s="33">
        <v>1</v>
      </c>
      <c r="B66" s="34" t="s">
        <v>66</v>
      </c>
      <c r="C66" s="35" t="s">
        <v>67</v>
      </c>
      <c r="D66" s="36"/>
      <c r="E66" s="36"/>
      <c r="F66" s="36" t="s">
        <v>10</v>
      </c>
      <c r="G66" s="37">
        <v>200</v>
      </c>
      <c r="H66" s="38">
        <v>0</v>
      </c>
      <c r="I66" s="39">
        <v>0.08</v>
      </c>
      <c r="J66" s="40">
        <f t="shared" ref="J66" si="33">H66*I66+H66</f>
        <v>0</v>
      </c>
      <c r="K66" s="41">
        <f t="shared" ref="K66" si="34">G66*H66</f>
        <v>0</v>
      </c>
      <c r="L66" s="40">
        <f t="shared" ref="L66" si="35">M66-K66</f>
        <v>0</v>
      </c>
      <c r="M66" s="42">
        <f t="shared" ref="M66" si="36">G66*J66</f>
        <v>0</v>
      </c>
      <c r="N66" s="43" t="s">
        <v>21</v>
      </c>
    </row>
    <row r="67" spans="1:16" x14ac:dyDescent="0.2">
      <c r="A67" s="8"/>
      <c r="B67" s="9"/>
      <c r="C67" s="9"/>
      <c r="D67" s="10"/>
      <c r="E67" s="10"/>
      <c r="F67" s="11"/>
      <c r="G67" s="12"/>
      <c r="H67" s="45" t="s">
        <v>13</v>
      </c>
      <c r="I67" s="14"/>
      <c r="J67" s="15"/>
      <c r="K67" s="46">
        <f>SUM(K66:K66)</f>
        <v>0</v>
      </c>
      <c r="L67" s="47">
        <f>SUM(L66:L66)</f>
        <v>0</v>
      </c>
      <c r="M67" s="48">
        <f>SUM(M66:M66)</f>
        <v>0</v>
      </c>
      <c r="N67" s="19"/>
      <c r="P67" s="4"/>
    </row>
    <row r="68" spans="1:16" x14ac:dyDescent="0.2">
      <c r="A68" s="8"/>
      <c r="B68" s="9"/>
      <c r="C68" s="9"/>
      <c r="D68" s="10"/>
      <c r="E68" s="10"/>
      <c r="F68" s="11"/>
      <c r="G68" s="12"/>
      <c r="H68" s="13"/>
      <c r="I68" s="14"/>
      <c r="J68" s="15"/>
      <c r="K68" s="16"/>
      <c r="L68" s="17"/>
      <c r="M68" s="18"/>
      <c r="N68" s="19"/>
      <c r="P68" s="4"/>
    </row>
    <row r="69" spans="1:16" x14ac:dyDescent="0.25">
      <c r="A69" s="10"/>
      <c r="B69" s="20" t="s">
        <v>61</v>
      </c>
      <c r="C69" s="21"/>
      <c r="D69" s="7"/>
      <c r="E69" s="7"/>
      <c r="F69" s="10"/>
      <c r="G69" s="22"/>
      <c r="H69" s="13"/>
      <c r="I69" s="14"/>
      <c r="J69" s="15"/>
      <c r="K69" s="23"/>
      <c r="L69" s="24"/>
      <c r="M69" s="25"/>
      <c r="P69" s="4"/>
    </row>
    <row r="70" spans="1:16" ht="75" x14ac:dyDescent="0.2">
      <c r="A70" s="26" t="s">
        <v>0</v>
      </c>
      <c r="B70" s="26" t="s">
        <v>1</v>
      </c>
      <c r="C70" s="26" t="s">
        <v>20</v>
      </c>
      <c r="D70" s="27" t="s">
        <v>2</v>
      </c>
      <c r="E70" s="27" t="s">
        <v>19</v>
      </c>
      <c r="F70" s="26" t="s">
        <v>3</v>
      </c>
      <c r="G70" s="28" t="s">
        <v>4</v>
      </c>
      <c r="H70" s="29" t="s">
        <v>5</v>
      </c>
      <c r="I70" s="30" t="s">
        <v>6</v>
      </c>
      <c r="J70" s="29" t="s">
        <v>16</v>
      </c>
      <c r="K70" s="31" t="s">
        <v>7</v>
      </c>
      <c r="L70" s="29" t="s">
        <v>8</v>
      </c>
      <c r="M70" s="29" t="s">
        <v>9</v>
      </c>
      <c r="N70" s="32" t="s">
        <v>60</v>
      </c>
      <c r="P70" s="4"/>
    </row>
    <row r="71" spans="1:16" ht="42.75" x14ac:dyDescent="0.2">
      <c r="A71" s="33">
        <v>1</v>
      </c>
      <c r="B71" s="34" t="s">
        <v>62</v>
      </c>
      <c r="C71" s="35" t="s">
        <v>63</v>
      </c>
      <c r="D71" s="36"/>
      <c r="E71" s="36"/>
      <c r="F71" s="36" t="s">
        <v>10</v>
      </c>
      <c r="G71" s="37">
        <v>100</v>
      </c>
      <c r="H71" s="38">
        <v>0</v>
      </c>
      <c r="I71" s="39">
        <v>0.08</v>
      </c>
      <c r="J71" s="40">
        <f t="shared" ref="J71" si="37">H71*I71+H71</f>
        <v>0</v>
      </c>
      <c r="K71" s="41">
        <f t="shared" ref="K71" si="38">G71*H71</f>
        <v>0</v>
      </c>
      <c r="L71" s="40">
        <f t="shared" ref="L71" si="39">M71-K71</f>
        <v>0</v>
      </c>
      <c r="M71" s="42">
        <f t="shared" ref="M71" si="40">G71*J71</f>
        <v>0</v>
      </c>
      <c r="N71" s="43" t="s">
        <v>21</v>
      </c>
      <c r="P71" s="4"/>
    </row>
    <row r="72" spans="1:16" x14ac:dyDescent="0.2">
      <c r="A72" s="8"/>
      <c r="B72" s="9"/>
      <c r="C72" s="9"/>
      <c r="D72" s="10"/>
      <c r="E72" s="10"/>
      <c r="F72" s="11"/>
      <c r="G72" s="12"/>
      <c r="H72" s="45" t="s">
        <v>13</v>
      </c>
      <c r="I72" s="14"/>
      <c r="J72" s="15"/>
      <c r="K72" s="46">
        <f>SUM(K71:K71)</f>
        <v>0</v>
      </c>
      <c r="L72" s="47">
        <f>SUM(L71:L71)</f>
        <v>0</v>
      </c>
      <c r="M72" s="48">
        <f>SUM(M71:M71)</f>
        <v>0</v>
      </c>
      <c r="N72" s="19"/>
      <c r="P72" s="4"/>
    </row>
    <row r="73" spans="1:16" x14ac:dyDescent="0.2">
      <c r="A73" s="8"/>
      <c r="B73" s="9"/>
      <c r="C73" s="9"/>
      <c r="D73" s="10"/>
      <c r="E73" s="10"/>
      <c r="F73" s="11"/>
      <c r="G73" s="12"/>
      <c r="H73" s="13"/>
      <c r="I73" s="14"/>
      <c r="J73" s="15"/>
      <c r="K73" s="16"/>
      <c r="L73" s="17"/>
      <c r="M73" s="18"/>
      <c r="N73" s="19"/>
    </row>
    <row r="74" spans="1:16" x14ac:dyDescent="0.25">
      <c r="A74" s="10"/>
      <c r="B74" s="21" t="s">
        <v>40</v>
      </c>
      <c r="C74" s="21"/>
      <c r="D74" s="7"/>
      <c r="E74" s="7"/>
      <c r="F74" s="10"/>
      <c r="G74" s="22"/>
      <c r="H74" s="13"/>
      <c r="I74" s="14"/>
      <c r="J74" s="15"/>
      <c r="K74" s="23"/>
      <c r="L74" s="24"/>
      <c r="M74" s="25"/>
    </row>
    <row r="75" spans="1:16" ht="75" x14ac:dyDescent="0.2">
      <c r="A75" s="26" t="s">
        <v>0</v>
      </c>
      <c r="B75" s="26" t="s">
        <v>1</v>
      </c>
      <c r="C75" s="26" t="s">
        <v>20</v>
      </c>
      <c r="D75" s="27" t="s">
        <v>2</v>
      </c>
      <c r="E75" s="27" t="s">
        <v>19</v>
      </c>
      <c r="F75" s="26" t="s">
        <v>3</v>
      </c>
      <c r="G75" s="28" t="s">
        <v>4</v>
      </c>
      <c r="H75" s="29" t="s">
        <v>5</v>
      </c>
      <c r="I75" s="30" t="s">
        <v>6</v>
      </c>
      <c r="J75" s="29" t="s">
        <v>16</v>
      </c>
      <c r="K75" s="31" t="s">
        <v>7</v>
      </c>
      <c r="L75" s="29" t="s">
        <v>8</v>
      </c>
      <c r="M75" s="29" t="s">
        <v>9</v>
      </c>
      <c r="N75" s="32" t="s">
        <v>60</v>
      </c>
    </row>
    <row r="76" spans="1:16" ht="28.5" customHeight="1" x14ac:dyDescent="0.2">
      <c r="A76" s="33">
        <v>1</v>
      </c>
      <c r="B76" s="35" t="s">
        <v>64</v>
      </c>
      <c r="C76" s="35" t="s">
        <v>65</v>
      </c>
      <c r="D76" s="36"/>
      <c r="E76" s="36"/>
      <c r="F76" s="36" t="s">
        <v>10</v>
      </c>
      <c r="G76" s="37">
        <v>3000</v>
      </c>
      <c r="H76" s="38">
        <v>0</v>
      </c>
      <c r="I76" s="39">
        <v>0.08</v>
      </c>
      <c r="J76" s="40">
        <f>H76*I76+H76</f>
        <v>0</v>
      </c>
      <c r="K76" s="41">
        <f>G76*H76</f>
        <v>0</v>
      </c>
      <c r="L76" s="40">
        <f>M76-K76</f>
        <v>0</v>
      </c>
      <c r="M76" s="42">
        <f>G76*J76</f>
        <v>0</v>
      </c>
      <c r="N76" s="43" t="s">
        <v>21</v>
      </c>
    </row>
    <row r="77" spans="1:16" x14ac:dyDescent="0.2">
      <c r="A77" s="8"/>
      <c r="B77" s="9"/>
      <c r="C77" s="9"/>
      <c r="D77" s="10"/>
      <c r="E77" s="10"/>
      <c r="F77" s="11"/>
      <c r="G77" s="12"/>
      <c r="H77" s="45" t="s">
        <v>13</v>
      </c>
      <c r="I77" s="14"/>
      <c r="J77" s="15"/>
      <c r="K77" s="46">
        <f>SUM(K76:K76)</f>
        <v>0</v>
      </c>
      <c r="L77" s="47">
        <f>SUM(L76:L76)</f>
        <v>0</v>
      </c>
      <c r="M77" s="48">
        <f>SUM(M76:M76)</f>
        <v>0</v>
      </c>
      <c r="N77" s="19"/>
    </row>
    <row r="78" spans="1:16" x14ac:dyDescent="0.25">
      <c r="A78" s="63"/>
      <c r="B78" s="64"/>
      <c r="C78" s="64"/>
      <c r="D78" s="65"/>
      <c r="E78" s="65"/>
      <c r="F78" s="65"/>
      <c r="G78" s="66"/>
      <c r="H78" s="67"/>
      <c r="I78" s="68"/>
      <c r="J78" s="69"/>
      <c r="K78" s="70"/>
      <c r="L78" s="70"/>
      <c r="M78" s="71"/>
      <c r="N78" s="72"/>
    </row>
    <row r="79" spans="1:16" x14ac:dyDescent="0.25">
      <c r="A79" s="10"/>
      <c r="B79" s="73"/>
      <c r="C79" s="73"/>
      <c r="D79" s="10"/>
      <c r="E79" s="10"/>
      <c r="F79" s="10"/>
      <c r="G79" s="22"/>
      <c r="H79" s="74"/>
      <c r="I79" s="75"/>
      <c r="J79" s="15"/>
      <c r="K79" s="58"/>
      <c r="L79" s="59"/>
      <c r="M79" s="60"/>
      <c r="N79" s="19"/>
    </row>
    <row r="80" spans="1:16" ht="30" x14ac:dyDescent="0.25">
      <c r="B80" s="21" t="s">
        <v>14</v>
      </c>
      <c r="C80" s="21"/>
      <c r="H80" s="74"/>
      <c r="I80" s="76"/>
      <c r="J80" s="74"/>
      <c r="K80" s="74"/>
      <c r="L80" s="74"/>
      <c r="M80" s="77"/>
    </row>
    <row r="81" spans="2:14" ht="72" x14ac:dyDescent="0.25">
      <c r="B81" s="78" t="s">
        <v>15</v>
      </c>
      <c r="C81" s="78"/>
      <c r="H81" s="74"/>
      <c r="I81" s="76"/>
      <c r="J81" s="74"/>
      <c r="K81" s="74"/>
    </row>
    <row r="82" spans="2:14" x14ac:dyDescent="0.25">
      <c r="H82" s="74"/>
      <c r="I82" s="76"/>
      <c r="J82" s="74"/>
      <c r="K82" s="74"/>
    </row>
    <row r="83" spans="2:14" x14ac:dyDescent="0.25">
      <c r="L83" s="4" t="s">
        <v>75</v>
      </c>
    </row>
    <row r="84" spans="2:14" x14ac:dyDescent="0.25">
      <c r="L84" s="4" t="s">
        <v>74</v>
      </c>
    </row>
    <row r="85" spans="2:14" x14ac:dyDescent="0.25">
      <c r="G85" s="1"/>
      <c r="H85" s="79"/>
      <c r="J85" s="1"/>
      <c r="K85" s="1"/>
      <c r="L85" s="1"/>
      <c r="N85" s="80"/>
    </row>
    <row r="86" spans="2:14" x14ac:dyDescent="0.25">
      <c r="G86" s="1"/>
      <c r="H86" s="79"/>
      <c r="J86" s="1"/>
      <c r="K86" s="1"/>
      <c r="L86" s="1"/>
      <c r="N86" s="80"/>
    </row>
    <row r="87" spans="2:14" x14ac:dyDescent="0.25">
      <c r="G87" s="1"/>
      <c r="H87" s="79"/>
      <c r="J87" s="1"/>
      <c r="K87" s="1"/>
      <c r="L87" s="1"/>
      <c r="N87" s="80"/>
    </row>
    <row r="88" spans="2:14" x14ac:dyDescent="0.25">
      <c r="G88" s="1"/>
      <c r="H88" s="79"/>
      <c r="J88" s="1"/>
      <c r="K88" s="1"/>
      <c r="L88" s="1"/>
      <c r="N88" s="80"/>
    </row>
  </sheetData>
  <mergeCells count="2">
    <mergeCell ref="C25:C34"/>
    <mergeCell ref="N25:N34"/>
  </mergeCells>
  <pageMargins left="0.44" right="0.43" top="0.39370078740157483" bottom="0.39370078740157483" header="0" footer="0.51181102362204722"/>
  <pageSetup paperSize="9" scale="55" orientation="landscape" horizontalDpi="200" verticalDpi="200" r:id="rId1"/>
  <headerFooter alignWithMargins="0">
    <oddHeader>&amp;C&amp;P</oddHeader>
  </headerFooter>
  <rowBreaks count="2" manualBreakCount="2">
    <brk id="22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2017-03-07T06:38:11Z</cp:lastPrinted>
  <dcterms:created xsi:type="dcterms:W3CDTF">2014-01-27T14:03:12Z</dcterms:created>
  <dcterms:modified xsi:type="dcterms:W3CDTF">2018-07-13T11:50:26Z</dcterms:modified>
</cp:coreProperties>
</file>