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056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Arkusz1!$A$2:$L$119</definedName>
  </definedNames>
  <calcPr calcId="145621"/>
</workbook>
</file>

<file path=xl/calcChain.xml><?xml version="1.0" encoding="utf-8"?>
<calcChain xmlns="http://schemas.openxmlformats.org/spreadsheetml/2006/main">
  <c r="K119" i="1" l="1"/>
  <c r="L119" i="1"/>
  <c r="J119" i="1"/>
  <c r="J115" i="1" l="1"/>
  <c r="J116" i="1" s="1"/>
  <c r="H115" i="1"/>
  <c r="L115" i="1" s="1"/>
  <c r="K115" i="1" s="1"/>
  <c r="K116" i="1" s="1"/>
  <c r="J108" i="1"/>
  <c r="J109" i="1" s="1"/>
  <c r="H108" i="1"/>
  <c r="L108" i="1" s="1"/>
  <c r="J100" i="1"/>
  <c r="J101" i="1" s="1"/>
  <c r="H100" i="1"/>
  <c r="L100" i="1" s="1"/>
  <c r="K100" i="1" s="1"/>
  <c r="K101" i="1" s="1"/>
  <c r="J88" i="1"/>
  <c r="H88" i="1"/>
  <c r="L88" i="1" s="1"/>
  <c r="K88" i="1" s="1"/>
  <c r="L87" i="1"/>
  <c r="K87" i="1" s="1"/>
  <c r="J87" i="1"/>
  <c r="H87" i="1"/>
  <c r="L86" i="1"/>
  <c r="J86" i="1"/>
  <c r="H86" i="1"/>
  <c r="J85" i="1"/>
  <c r="H85" i="1"/>
  <c r="L85" i="1" s="1"/>
  <c r="K85" i="1" s="1"/>
  <c r="J84" i="1"/>
  <c r="H84" i="1"/>
  <c r="L84" i="1" s="1"/>
  <c r="K84" i="1" s="1"/>
  <c r="J83" i="1"/>
  <c r="H83" i="1"/>
  <c r="L83" i="1" s="1"/>
  <c r="K83" i="1" s="1"/>
  <c r="J82" i="1"/>
  <c r="H82" i="1"/>
  <c r="L82" i="1" s="1"/>
  <c r="J81" i="1"/>
  <c r="H81" i="1"/>
  <c r="L81" i="1" s="1"/>
  <c r="K81" i="1" s="1"/>
  <c r="J80" i="1"/>
  <c r="H80" i="1"/>
  <c r="L80" i="1" s="1"/>
  <c r="K80" i="1" s="1"/>
  <c r="L79" i="1"/>
  <c r="K79" i="1" s="1"/>
  <c r="J79" i="1"/>
  <c r="H79" i="1"/>
  <c r="L78" i="1"/>
  <c r="J78" i="1"/>
  <c r="J89" i="1" s="1"/>
  <c r="H78" i="1"/>
  <c r="J70" i="1"/>
  <c r="H70" i="1"/>
  <c r="L70" i="1" s="1"/>
  <c r="K70" i="1" s="1"/>
  <c r="J69" i="1"/>
  <c r="H69" i="1"/>
  <c r="L69" i="1" s="1"/>
  <c r="J68" i="1"/>
  <c r="J71" i="1" s="1"/>
  <c r="H68" i="1"/>
  <c r="L68" i="1" s="1"/>
  <c r="K68" i="1" s="1"/>
  <c r="J57" i="1"/>
  <c r="H57" i="1"/>
  <c r="L57" i="1" s="1"/>
  <c r="K57" i="1" s="1"/>
  <c r="J56" i="1"/>
  <c r="H56" i="1"/>
  <c r="L56" i="1" s="1"/>
  <c r="K56" i="1" s="1"/>
  <c r="J55" i="1"/>
  <c r="H55" i="1"/>
  <c r="L55" i="1" s="1"/>
  <c r="K55" i="1" s="1"/>
  <c r="J54" i="1"/>
  <c r="H54" i="1"/>
  <c r="L54" i="1" s="1"/>
  <c r="K54" i="1" s="1"/>
  <c r="J53" i="1"/>
  <c r="J58" i="1" s="1"/>
  <c r="H53" i="1"/>
  <c r="L53" i="1" s="1"/>
  <c r="K53" i="1" s="1"/>
  <c r="K58" i="1" s="1"/>
  <c r="L42" i="1"/>
  <c r="J42" i="1"/>
  <c r="H42" i="1"/>
  <c r="J41" i="1"/>
  <c r="H41" i="1"/>
  <c r="L41" i="1" s="1"/>
  <c r="K41" i="1" s="1"/>
  <c r="J40" i="1"/>
  <c r="H40" i="1"/>
  <c r="L40" i="1" s="1"/>
  <c r="K40" i="1" s="1"/>
  <c r="L39" i="1"/>
  <c r="K39" i="1" s="1"/>
  <c r="J39" i="1"/>
  <c r="H39" i="1"/>
  <c r="J38" i="1"/>
  <c r="H38" i="1"/>
  <c r="L38" i="1" s="1"/>
  <c r="J37" i="1"/>
  <c r="H37" i="1"/>
  <c r="L37" i="1" s="1"/>
  <c r="K37" i="1" s="1"/>
  <c r="J36" i="1"/>
  <c r="H36" i="1"/>
  <c r="L36" i="1" s="1"/>
  <c r="K36" i="1" s="1"/>
  <c r="J35" i="1"/>
  <c r="H35" i="1"/>
  <c r="L35" i="1" s="1"/>
  <c r="K35" i="1" s="1"/>
  <c r="L34" i="1"/>
  <c r="J34" i="1"/>
  <c r="J43" i="1" s="1"/>
  <c r="H34" i="1"/>
  <c r="J19" i="1"/>
  <c r="H19" i="1"/>
  <c r="L19" i="1" s="1"/>
  <c r="K19" i="1" s="1"/>
  <c r="J18" i="1"/>
  <c r="H18" i="1"/>
  <c r="L18" i="1" s="1"/>
  <c r="J17" i="1"/>
  <c r="H17" i="1"/>
  <c r="L17" i="1" s="1"/>
  <c r="K17" i="1" s="1"/>
  <c r="J16" i="1"/>
  <c r="H16" i="1"/>
  <c r="L16" i="1" s="1"/>
  <c r="J15" i="1"/>
  <c r="H15" i="1"/>
  <c r="L15" i="1" s="1"/>
  <c r="K15" i="1" s="1"/>
  <c r="J14" i="1"/>
  <c r="H14" i="1"/>
  <c r="L14" i="1" s="1"/>
  <c r="J13" i="1"/>
  <c r="H13" i="1"/>
  <c r="L13" i="1" s="1"/>
  <c r="K13" i="1" s="1"/>
  <c r="J12" i="1"/>
  <c r="H12" i="1"/>
  <c r="L12" i="1" s="1"/>
  <c r="K12" i="1" s="1"/>
  <c r="J11" i="1"/>
  <c r="H11" i="1"/>
  <c r="L11" i="1" s="1"/>
  <c r="K11" i="1" s="1"/>
  <c r="J10" i="1"/>
  <c r="H10" i="1"/>
  <c r="L10" i="1" s="1"/>
  <c r="K10" i="1" s="1"/>
  <c r="J9" i="1"/>
  <c r="H9" i="1"/>
  <c r="L9" i="1" s="1"/>
  <c r="K9" i="1" s="1"/>
  <c r="J8" i="1"/>
  <c r="H8" i="1"/>
  <c r="L8" i="1" s="1"/>
  <c r="K8" i="1" s="1"/>
  <c r="J7" i="1"/>
  <c r="H7" i="1"/>
  <c r="L7" i="1" s="1"/>
  <c r="K7" i="1" s="1"/>
  <c r="J6" i="1"/>
  <c r="J20" i="1" s="1"/>
  <c r="H6" i="1"/>
  <c r="L6" i="1" s="1"/>
  <c r="J121" i="1"/>
  <c r="L116" i="1" l="1"/>
  <c r="K108" i="1"/>
  <c r="K109" i="1" s="1"/>
  <c r="L109" i="1"/>
  <c r="L101" i="1"/>
  <c r="K78" i="1"/>
  <c r="K82" i="1"/>
  <c r="K86" i="1"/>
  <c r="L89" i="1"/>
  <c r="K69" i="1"/>
  <c r="K71" i="1" s="1"/>
  <c r="L71" i="1"/>
  <c r="L58" i="1"/>
  <c r="K34" i="1"/>
  <c r="K38" i="1"/>
  <c r="K42" i="1"/>
  <c r="L43" i="1"/>
  <c r="L20" i="1"/>
  <c r="K6" i="1"/>
  <c r="K14" i="1"/>
  <c r="K16" i="1"/>
  <c r="K18" i="1"/>
  <c r="K89" i="1" l="1"/>
  <c r="K43" i="1"/>
  <c r="K20" i="1"/>
</calcChain>
</file>

<file path=xl/sharedStrings.xml><?xml version="1.0" encoding="utf-8"?>
<sst xmlns="http://schemas.openxmlformats.org/spreadsheetml/2006/main" count="323" uniqueCount="144">
  <si>
    <t>Pakiet nr 1 - Rękawy foliowo-papierowe</t>
  </si>
  <si>
    <t>Lp</t>
  </si>
  <si>
    <t>Opis przedmiotu zamówienia</t>
  </si>
  <si>
    <t>Wymagania szczegółowe</t>
  </si>
  <si>
    <t>Nazwa handlowa</t>
  </si>
  <si>
    <t>J.m.</t>
  </si>
  <si>
    <t xml:space="preserve">Ilość </t>
  </si>
  <si>
    <t>Cena jedn. Netto</t>
  </si>
  <si>
    <t>Cena z VAT  brutto</t>
  </si>
  <si>
    <t>Wartość netto</t>
  </si>
  <si>
    <t>Wartość VAT</t>
  </si>
  <si>
    <t>Wartość Brutto</t>
  </si>
  <si>
    <t>Rękaw foliowo - papierowy płaski
 50mm x 200m</t>
  </si>
  <si>
    <t>50mm x 200m</t>
  </si>
  <si>
    <t>szt.</t>
  </si>
  <si>
    <t xml:space="preserve">Rękaw foliowo - papierowy płaski 
</t>
  </si>
  <si>
    <t>75mm x 200m</t>
  </si>
  <si>
    <t xml:space="preserve"> 100mmx200m</t>
  </si>
  <si>
    <t xml:space="preserve">Rękaw foliowo - papierowy płaski
</t>
  </si>
  <si>
    <t>125mm x200m</t>
  </si>
  <si>
    <t>150mm x200m</t>
  </si>
  <si>
    <t>Rękaw foliowo - papierowy płaski</t>
  </si>
  <si>
    <t>200mm x 200m</t>
  </si>
  <si>
    <t xml:space="preserve">Rękaw foliowo - papierowy płaski </t>
  </si>
  <si>
    <t>250mm x 200m</t>
  </si>
  <si>
    <t>300mm x 200m</t>
  </si>
  <si>
    <t>350 do 380mm x 200m</t>
  </si>
  <si>
    <t xml:space="preserve">Rękaw foliowo - papierowy z fałdą </t>
  </si>
  <si>
    <t>150 x 50 x 100m</t>
  </si>
  <si>
    <t>200 x 50 x 100m</t>
  </si>
  <si>
    <t xml:space="preserve">Rękaw foliowo - papierowy z fałdą  </t>
  </si>
  <si>
    <t xml:space="preserve"> 250 x 65 x 100m </t>
  </si>
  <si>
    <t xml:space="preserve">  300 x 65 x 100m </t>
  </si>
  <si>
    <t xml:space="preserve"> 350 x 80 x100m</t>
  </si>
  <si>
    <t>Razem</t>
  </si>
  <si>
    <t>Uwaga - Wymagania do pakietu nr 1</t>
  </si>
  <si>
    <t>1.</t>
  </si>
  <si>
    <t>2.</t>
  </si>
  <si>
    <t>Folia min. sześciowarstwowa nie licząc warstw kleju</t>
  </si>
  <si>
    <t>3.</t>
  </si>
  <si>
    <t>Napisy i testy poza przestrzenią pakowania</t>
  </si>
  <si>
    <t>4.</t>
  </si>
  <si>
    <t>Wskaźniki procesu sterylizacji parowej i EO</t>
  </si>
  <si>
    <t>5.</t>
  </si>
  <si>
    <t>Jednoznacznie oznaczony kierunek otwierania</t>
  </si>
  <si>
    <t>6.</t>
  </si>
  <si>
    <t>Zgrzewalne w temperaturze 150-210°C</t>
  </si>
  <si>
    <t>7.</t>
  </si>
  <si>
    <t>Wszystkie pozycje muszą pochodzić od jednego producenta ze względu na wymagania procedury zgrzewania,</t>
  </si>
  <si>
    <t>8.</t>
  </si>
  <si>
    <t xml:space="preserve">Wymagana kompletna charakterystyka papieru i foli, wydana przez producenta w celu potwierdzenia i oceny parametrów wytrzymałościowych </t>
  </si>
  <si>
    <t>i zgodności z obowiązującymi normami.</t>
  </si>
  <si>
    <t>Pakiet nr 2 - Papier krepowy</t>
  </si>
  <si>
    <t>Ilość</t>
  </si>
  <si>
    <t>VAT</t>
  </si>
  <si>
    <t xml:space="preserve">Papier krepowany zielony                                </t>
  </si>
  <si>
    <t>50 x 50cm</t>
  </si>
  <si>
    <t>arkusz</t>
  </si>
  <si>
    <t xml:space="preserve">Papier krepowany zielony                              </t>
  </si>
  <si>
    <t>75 x 75cm</t>
  </si>
  <si>
    <t xml:space="preserve">Papier krepowany zielony                                   </t>
  </si>
  <si>
    <t>90 x 90cm</t>
  </si>
  <si>
    <t xml:space="preserve">Papier krepowany zielony                          </t>
  </si>
  <si>
    <t>100 x 100cm</t>
  </si>
  <si>
    <t xml:space="preserve">Papier krepowany zielony                           </t>
  </si>
  <si>
    <t>120 x 120cm</t>
  </si>
  <si>
    <t xml:space="preserve">Papier krepowany biały </t>
  </si>
  <si>
    <t>Uwaga - Wymagania do pakietu nr 2</t>
  </si>
  <si>
    <t>Włókno celulozowe, kolor zielony i biały - dotyczy poz. nr 1-9</t>
  </si>
  <si>
    <t>Wymagana charakterystyka wytrzymałościowa wydana przez producenta w celu potwierdzenia i oceny parametrów wytrzymałościowych</t>
  </si>
  <si>
    <t>Pakiet nr 3 - Włóknina</t>
  </si>
  <si>
    <t xml:space="preserve">Włóknina dwukolorowa niebiesko/fioletowa          </t>
  </si>
  <si>
    <t xml:space="preserve">Włóknina dwukolorowa niebiesko/fioletowa        </t>
  </si>
  <si>
    <t>Plomba do kontenera typu Aesculap, plastikowa 1op. = 1000 szt.</t>
  </si>
  <si>
    <t>op.</t>
  </si>
  <si>
    <t>Plomba do kontenera typu Aesculap, plastikowa z uchwytem na etykietkę 1op. = 1000 szt.</t>
  </si>
  <si>
    <t>Uwaga - Wymagania do pakietu nr 3</t>
  </si>
  <si>
    <t>Włóknina składająca się z pięciu warstw polipropylenu - dotyczy poz. nr 1-3</t>
  </si>
  <si>
    <t>Włóknina dwukolorowa (niebiesko/fioletowa - dotyczy poz. nr 1-3</t>
  </si>
  <si>
    <t>Pakiet nr 4 - Szczoteczki</t>
  </si>
  <si>
    <t>Szczotki do czyszczenia diatermii</t>
  </si>
  <si>
    <t>Szczotka z włosiem ze stali nierdzewnej i szerokości włosia 10-15 mm z możliwością dezynfekcji w myjni-dezynfektorze.</t>
  </si>
  <si>
    <t>Szczotki do czyszczenia narzędzi</t>
  </si>
  <si>
    <t>Szczotka z włosiem nylonowym, długości ok. 27 cm i szer. ok. 2,5 cm z możliwością mycia w myjni-dezynfektorze.</t>
  </si>
  <si>
    <t>Szczotka do pojemników szklanych</t>
  </si>
  <si>
    <t>Szczotka z włosiem nylonowym, długość ok. 27 cm, średnica części roboczej 35 mm x 10 cm z możliwością mycia w myjni dezynfektorze.</t>
  </si>
  <si>
    <t>Pakiet nr 5 - Testy do sterylizacji</t>
  </si>
  <si>
    <t xml:space="preserve">Pasek testowy Bowie-Dick </t>
  </si>
  <si>
    <t>Test symulacyjny Bowie-Dick z przyrządemPCD. 6 żółtych pól wskaźnikowych -po sterylizacji zmiana koloru żółtego na czarny.</t>
  </si>
  <si>
    <t>szt</t>
  </si>
  <si>
    <t>Test chemiczny paskowy do pary wodnej kl. IV</t>
  </si>
  <si>
    <t>Wieloparametrowy wskaźnik chemiczny do pary wodnej, klasy IV, liniowy, substancja wskaźnikowa na całej długości wskaźnika, wrażliwy na wszystkie parametry cyklu.</t>
  </si>
  <si>
    <t>Test zintegrowany do pary wodnej kl. V</t>
  </si>
  <si>
    <t>Zintegrowany wskaźnik chemiczny,  klasa V, działa na zasadzie przesunięcia substancji wskaźnikowej w określonym polu. Czas sterylizacji: 7 min.w 134° C/ 20 min.w 121°C.</t>
  </si>
  <si>
    <t>Taśma sterylizacyjna ze wskaźnikiem do pary wodnej</t>
  </si>
  <si>
    <t>Taśma samoprzylepna ze wskaźnikiem sterylizacji kl. I do opakowań jednorazowego użytku papierowych i z włókniny, szer, 1,9 cm x  50 m</t>
  </si>
  <si>
    <t>rol</t>
  </si>
  <si>
    <t>Taśma sterylizacyjna bez wskaźnika sterylizacji - neutralna</t>
  </si>
  <si>
    <t>Taśma samoprzylepna do zamykania opakowań sterylizacyjnych papierowych i z włókniny; szer.19 mm x 50 m</t>
  </si>
  <si>
    <t>Paskowy test chemiczny paskowy do kontroli sterylizacji w EO kl. IV</t>
  </si>
  <si>
    <t>Wieloparametrowy wskaźnik chemiczny do sterylizacji w tlenku etylenu, klasy IV, liniowy, substancja wskaźnikowa na całej długości wskaźnika, wrażliwy na wszystkie parametry cyklu.</t>
  </si>
  <si>
    <t>Wskaźnik chemiczny zintegrowany do strerylizacji w EO kl. V</t>
  </si>
  <si>
    <t>Zintegrowany wskaźnik chemiczny do sterylizacji w tlenku etylenu,  klasa V, działa na zasadzie przesunięcia substancji wskaźnikowej w określonym polu.</t>
  </si>
  <si>
    <t>Test do kontroli mycia mechanicznego</t>
  </si>
  <si>
    <t>Test do rutynowej kontroli skuteczności mycia mechanicznego w myjni - dezynfektorze z nietoksyczną substancją testową naniesioną na plastikowym podłożu.</t>
  </si>
  <si>
    <t>Fiolkowy wskaźnik biologiczny do sterylizacji w EO</t>
  </si>
  <si>
    <t>Wskaźnik do tlenku etylenu zawierający spory Bacillus Subtilis var.niger ATCC 9372, do inkubowania w inkubatorze Attest firmy 3M, I odczyt po 24 godz., II odczyt po 48 godz.</t>
  </si>
  <si>
    <t>Test biologiczny fiolkowy do pary wodnej</t>
  </si>
  <si>
    <t>Wskaźnik do sterylizacji parą wodną zawierający  Bacillus strearothermophilus ATTC 7953, I odczyt po 24 godz.,II po 48 godz</t>
  </si>
  <si>
    <t>Etykieta trzyrzędowa dwukrotnie przylepna do pary wodnej ze wskaźnikiem sterylizacji z metkownica lub kompatybilna z metkownicą Blitz</t>
  </si>
  <si>
    <t>Kolejność wydruku pól na etykiecie: numer operatora, nr sterylizatora, nr wsadu, data sterylizacji, data ważności pkaietu.</t>
  </si>
  <si>
    <t>Uwaga- wymagania do pakietu nr 5</t>
  </si>
  <si>
    <t>Wymagane oświadczenie producenta o braku zawartości na wskaźnikach składników soli metali ciężkich, substancji toksycznych, ołowianych.</t>
  </si>
  <si>
    <t>Wymagana instrukcja obsługi oferowanych produktów.</t>
  </si>
  <si>
    <t>Wszystkie testy musza byś dostaczane w oryginalych opakowaniach.</t>
  </si>
  <si>
    <t>Pakiet nr 6 - Testy do kontroli dezynfekcji termicznej</t>
  </si>
  <si>
    <t>Opis przedmiotu zamowienia</t>
  </si>
  <si>
    <t>Test do kontroli dezynfekcji termicznej</t>
  </si>
  <si>
    <t xml:space="preserve">Test do kontroli dezynfekcji termicznej w myjni-dezynfektorze o parametrach temperaturę 93°C /10 min </t>
  </si>
  <si>
    <t>Pakiet nr 7 - Naboje do sterylizacji</t>
  </si>
  <si>
    <t>Naboje do starylizatora EO</t>
  </si>
  <si>
    <t>Naboje jednorazowe z 100 g 100% tlenku etylenu do strylizatora gazowego 3M Steri-Vac XL. Wymiary: wysokość 16,5 cm, średnica 3,3 cm, dno płaskie.</t>
  </si>
  <si>
    <t>Pakiet nr 8 - Test TST typ 6</t>
  </si>
  <si>
    <t>Test emulacyjny TST do pary wodnej Typ 6</t>
  </si>
  <si>
    <t>Podsumowanie</t>
  </si>
  <si>
    <t>Stawka VAT w %</t>
  </si>
  <si>
    <t>Cena jedn. brutto</t>
  </si>
  <si>
    <t>Nazwa handlowa, nr katalogowy</t>
  </si>
  <si>
    <t>Włóknina dwukolorowa niebiesko/fioletowa</t>
  </si>
  <si>
    <t>Wzkaźnik emulacyjny, zintegrowany Typ 6, czas sterylizacji: 7 min. w 134°C / 20 min. w 121°C</t>
  </si>
  <si>
    <t>Wartość w €</t>
  </si>
  <si>
    <t>Sprawa P/49/11/2018/STER</t>
  </si>
  <si>
    <t>Załącznik nr 5 do SIWZ</t>
  </si>
  <si>
    <r>
      <t>Papier o gramaturze w zakresie od min. 70g/m² do max. 80 g/m</t>
    </r>
    <r>
      <rPr>
        <sz val="10"/>
        <rFont val="Calibri"/>
        <family val="2"/>
        <charset val="238"/>
      </rPr>
      <t>²</t>
    </r>
  </si>
  <si>
    <t>Gramatura papieru od min.  60g/m² do max. 80g/m² - dotyczy poz. nr 1-9</t>
  </si>
  <si>
    <t>Gramatura włókniny w zakresie od min.  40g/m² do max. 50g/m² - dotyczy poz. nr 1-3</t>
  </si>
  <si>
    <t>Uwaga - Wymagania do pakietu nr 4</t>
  </si>
  <si>
    <t>Długość szczoteczek w zakresie od min. 25 cm do max. 30 cm - dot. Poz. nr 2-3</t>
  </si>
  <si>
    <t>Testy podczas sterylizacji nie mogą się rozwarstwiać</t>
  </si>
  <si>
    <t>Wymagane oświadczenie producenta, że wskaźniki chemiczne sterylizacji spełniają wymogi norm PN-EN 867i/lub ISO 11140, dołączone do oferty</t>
  </si>
  <si>
    <t>Termin ważności w zakresie od min. 12 miesięcy do max. 36 miesięcy.</t>
  </si>
  <si>
    <t>Uwaga- wymagania do pakietu nr 6</t>
  </si>
  <si>
    <t>Uwaga- wymagania do pakietu nr 7</t>
  </si>
  <si>
    <t>Uwaga- wymagania do pakietu nr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</si>
</sst>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&quot; &quot;#,##0.00&quot;      &quot;;&quot;-&quot;#,##0.00&quot;      &quot;;&quot; -&quot;#&quot;      &quot;;&quot; &quot;@&quot; &quot;"/>
    <numFmt numFmtId="165" formatCode="&quot; &quot;#,##0.00&quot;      &quot;;&quot;-&quot;#,##0.00&quot;      &quot;;&quot; -&quot;#&quot;      &quot;;@&quot; &quot;"/>
    <numFmt numFmtId="166" formatCode="[$-415]General"/>
    <numFmt numFmtId="167" formatCode="#,##0.00&quot; &quot;[$zł-415];[Red]&quot;-&quot;#,##0.00&quot; &quot;[$zł-415]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000000"/>
      <name val="Calibri1"/>
      <charset val="238"/>
    </font>
    <font>
      <sz val="10"/>
      <color theme="1"/>
      <name val="Arial CE"/>
      <charset val="238"/>
    </font>
    <font>
      <sz val="11"/>
      <color indexed="8"/>
      <name val="Calibri"/>
      <family val="2"/>
    </font>
    <font>
      <b/>
      <i/>
      <u/>
      <sz val="11"/>
      <color theme="1"/>
      <name val="Arial"/>
      <family val="2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0" fontId="2" fillId="0" borderId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3" fillId="0" borderId="0"/>
    <xf numFmtId="165" fontId="14" fillId="0" borderId="0"/>
    <xf numFmtId="164" fontId="15" fillId="0" borderId="0"/>
    <xf numFmtId="0" fontId="16" fillId="0" borderId="0"/>
    <xf numFmtId="0" fontId="14" fillId="0" borderId="0" applyNumberFormat="0" applyBorder="0" applyProtection="0"/>
    <xf numFmtId="0" fontId="14" fillId="0" borderId="0"/>
    <xf numFmtId="0" fontId="17" fillId="0" borderId="0"/>
    <xf numFmtId="0" fontId="9" fillId="0" borderId="0" applyNumberFormat="0" applyBorder="0" applyProtection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9" fontId="14" fillId="0" borderId="0"/>
    <xf numFmtId="0" fontId="18" fillId="0" borderId="0">
      <alignment horizontal="center"/>
    </xf>
    <xf numFmtId="0" fontId="18" fillId="0" borderId="0">
      <alignment horizontal="center" textRotation="90"/>
    </xf>
    <xf numFmtId="0" fontId="8" fillId="0" borderId="0"/>
    <xf numFmtId="0" fontId="8" fillId="0" borderId="0"/>
    <xf numFmtId="0" fontId="8" fillId="0" borderId="0"/>
    <xf numFmtId="0" fontId="19" fillId="0" borderId="0"/>
    <xf numFmtId="0" fontId="13" fillId="0" borderId="0"/>
    <xf numFmtId="0" fontId="16" fillId="0" borderId="0"/>
    <xf numFmtId="0" fontId="8" fillId="0" borderId="0"/>
    <xf numFmtId="0" fontId="8" fillId="0" borderId="0"/>
    <xf numFmtId="166" fontId="20" fillId="0" borderId="0"/>
    <xf numFmtId="0" fontId="8" fillId="0" borderId="0"/>
    <xf numFmtId="166" fontId="17" fillId="0" borderId="0"/>
    <xf numFmtId="0" fontId="1" fillId="0" borderId="0"/>
    <xf numFmtId="0" fontId="13" fillId="0" borderId="0"/>
    <xf numFmtId="0" fontId="8" fillId="0" borderId="0"/>
    <xf numFmtId="0" fontId="8" fillId="0" borderId="0"/>
    <xf numFmtId="166" fontId="21" fillId="0" borderId="0"/>
    <xf numFmtId="0" fontId="8" fillId="0" borderId="0"/>
    <xf numFmtId="166" fontId="22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" fillId="0" borderId="0"/>
    <xf numFmtId="0" fontId="12" fillId="0" borderId="0"/>
    <xf numFmtId="0" fontId="23" fillId="0" borderId="0" applyFill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4" fillId="0" borderId="0"/>
    <xf numFmtId="167" fontId="24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/>
    <xf numFmtId="0" fontId="4" fillId="0" borderId="0" xfId="1" applyFont="1"/>
    <xf numFmtId="0" fontId="5" fillId="0" borderId="0" xfId="1" applyFont="1"/>
    <xf numFmtId="4" fontId="4" fillId="0" borderId="0" xfId="1" applyNumberFormat="1" applyFont="1"/>
    <xf numFmtId="9" fontId="4" fillId="0" borderId="0" xfId="1" applyNumberFormat="1" applyFont="1"/>
    <xf numFmtId="0" fontId="6" fillId="2" borderId="1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9" fontId="6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vertical="center"/>
    </xf>
    <xf numFmtId="0" fontId="8" fillId="2" borderId="2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2" xfId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4" fontId="8" fillId="2" borderId="2" xfId="2" applyNumberFormat="1" applyFont="1" applyFill="1" applyBorder="1" applyAlignment="1">
      <alignment horizontal="center" vertical="center"/>
    </xf>
    <xf numFmtId="9" fontId="8" fillId="2" borderId="2" xfId="1" applyNumberFormat="1" applyFont="1" applyFill="1" applyBorder="1" applyAlignment="1">
      <alignment horizontal="center" vertical="center"/>
    </xf>
    <xf numFmtId="4" fontId="8" fillId="2" borderId="2" xfId="1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  <xf numFmtId="0" fontId="7" fillId="2" borderId="0" xfId="3" applyFont="1" applyFill="1" applyBorder="1" applyAlignment="1">
      <alignment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4" fontId="6" fillId="2" borderId="2" xfId="4" applyNumberFormat="1" applyFont="1" applyFill="1" applyBorder="1" applyAlignment="1">
      <alignment horizontal="center" vertical="center" wrapText="1"/>
    </xf>
    <xf numFmtId="2" fontId="6" fillId="2" borderId="3" xfId="1" applyNumberFormat="1" applyFont="1" applyFill="1" applyBorder="1" applyAlignment="1">
      <alignment horizontal="center" vertical="center"/>
    </xf>
    <xf numFmtId="4" fontId="6" fillId="2" borderId="3" xfId="1" applyNumberFormat="1" applyFont="1" applyFill="1" applyBorder="1" applyAlignment="1">
      <alignment horizontal="right" vertical="center"/>
    </xf>
    <xf numFmtId="0" fontId="8" fillId="0" borderId="0" xfId="1" applyFont="1"/>
    <xf numFmtId="0" fontId="6" fillId="0" borderId="0" xfId="1" applyFont="1"/>
    <xf numFmtId="4" fontId="8" fillId="0" borderId="0" xfId="1" applyNumberFormat="1" applyFont="1" applyAlignment="1">
      <alignment horizontal="right"/>
    </xf>
    <xf numFmtId="0" fontId="8" fillId="0" borderId="0" xfId="2" applyFont="1"/>
    <xf numFmtId="4" fontId="8" fillId="0" borderId="0" xfId="2" applyNumberFormat="1" applyFont="1" applyAlignment="1">
      <alignment horizontal="right"/>
    </xf>
    <xf numFmtId="0" fontId="4" fillId="0" borderId="0" xfId="2" applyFont="1"/>
    <xf numFmtId="0" fontId="5" fillId="0" borderId="4" xfId="0" applyNumberFormat="1" applyFont="1" applyFill="1" applyBorder="1" applyAlignment="1" applyProtection="1">
      <alignment vertical="top" wrapText="1"/>
    </xf>
    <xf numFmtId="4" fontId="4" fillId="0" borderId="0" xfId="1" applyNumberFormat="1" applyFont="1" applyAlignment="1">
      <alignment horizontal="right"/>
    </xf>
    <xf numFmtId="0" fontId="7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0" fontId="8" fillId="2" borderId="2" xfId="2" applyFont="1" applyFill="1" applyBorder="1" applyAlignment="1">
      <alignment wrapText="1"/>
    </xf>
    <xf numFmtId="4" fontId="8" fillId="0" borderId="2" xfId="2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9" fillId="2" borderId="0" xfId="3" applyFont="1" applyFill="1" applyBorder="1" applyAlignment="1">
      <alignment vertical="top"/>
    </xf>
    <xf numFmtId="0" fontId="9" fillId="2" borderId="0" xfId="3" applyFont="1" applyFill="1" applyBorder="1" applyAlignment="1">
      <alignment vertical="top" wrapText="1"/>
    </xf>
    <xf numFmtId="4" fontId="6" fillId="2" borderId="3" xfId="4" applyNumberFormat="1" applyFont="1" applyFill="1" applyBorder="1" applyAlignment="1">
      <alignment horizontal="center" vertical="center" wrapText="1"/>
    </xf>
    <xf numFmtId="9" fontId="6" fillId="2" borderId="3" xfId="1" applyNumberFormat="1" applyFont="1" applyFill="1" applyBorder="1" applyAlignment="1">
      <alignment horizontal="center" vertical="center"/>
    </xf>
    <xf numFmtId="0" fontId="7" fillId="2" borderId="0" xfId="3" applyFont="1" applyFill="1" applyBorder="1" applyAlignment="1">
      <alignment vertical="top" wrapText="1"/>
    </xf>
    <xf numFmtId="4" fontId="6" fillId="0" borderId="0" xfId="2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top"/>
    </xf>
    <xf numFmtId="0" fontId="6" fillId="2" borderId="0" xfId="3" applyFont="1" applyFill="1" applyBorder="1" applyAlignment="1">
      <alignment vertical="top" wrapText="1"/>
    </xf>
    <xf numFmtId="4" fontId="6" fillId="2" borderId="0" xfId="4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/>
    </xf>
    <xf numFmtId="9" fontId="6" fillId="2" borderId="0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2" borderId="0" xfId="3" applyFont="1" applyFill="1" applyBorder="1" applyAlignment="1">
      <alignment vertical="top"/>
    </xf>
    <xf numFmtId="0" fontId="5" fillId="2" borderId="0" xfId="3" applyFont="1" applyFill="1" applyBorder="1" applyAlignment="1">
      <alignment vertical="top" wrapText="1"/>
    </xf>
    <xf numFmtId="0" fontId="4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4" fontId="5" fillId="2" borderId="0" xfId="4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4" fontId="5" fillId="2" borderId="0" xfId="1" applyNumberFormat="1" applyFont="1" applyFill="1" applyBorder="1" applyAlignment="1">
      <alignment horizontal="right" vertical="center"/>
    </xf>
    <xf numFmtId="4" fontId="4" fillId="0" borderId="0" xfId="2" applyNumberFormat="1" applyFont="1" applyAlignment="1">
      <alignment horizontal="right"/>
    </xf>
    <xf numFmtId="0" fontId="4" fillId="0" borderId="0" xfId="2" applyFont="1" applyAlignment="1">
      <alignment horizontal="center" vertical="center"/>
    </xf>
    <xf numFmtId="0" fontId="5" fillId="0" borderId="0" xfId="1" applyFont="1" applyBorder="1"/>
    <xf numFmtId="4" fontId="5" fillId="0" borderId="0" xfId="2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2" xfId="2" applyFont="1" applyBorder="1"/>
    <xf numFmtId="4" fontId="6" fillId="0" borderId="2" xfId="2" applyNumberFormat="1" applyFont="1" applyBorder="1" applyAlignment="1">
      <alignment horizontal="right"/>
    </xf>
    <xf numFmtId="0" fontId="6" fillId="0" borderId="0" xfId="2" applyFont="1"/>
    <xf numFmtId="0" fontId="8" fillId="2" borderId="3" xfId="1" applyFont="1" applyFill="1" applyBorder="1" applyAlignment="1">
      <alignment horizontal="center" vertical="center"/>
    </xf>
    <xf numFmtId="0" fontId="9" fillId="2" borderId="5" xfId="3" applyFont="1" applyFill="1" applyBorder="1" applyAlignment="1">
      <alignment vertical="center" wrapText="1"/>
    </xf>
    <xf numFmtId="0" fontId="9" fillId="2" borderId="3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4" fontId="8" fillId="2" borderId="3" xfId="2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4" fontId="8" fillId="2" borderId="3" xfId="4" applyNumberFormat="1" applyFont="1" applyFill="1" applyBorder="1" applyAlignment="1">
      <alignment horizontal="center" vertical="center" wrapText="1"/>
    </xf>
    <xf numFmtId="2" fontId="8" fillId="2" borderId="3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vertical="top" wrapText="1"/>
    </xf>
    <xf numFmtId="0" fontId="7" fillId="2" borderId="3" xfId="3" applyFont="1" applyFill="1" applyBorder="1" applyAlignment="1">
      <alignment vertical="top" wrapText="1"/>
    </xf>
    <xf numFmtId="0" fontId="6" fillId="2" borderId="3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vertical="top" wrapText="1"/>
    </xf>
    <xf numFmtId="4" fontId="11" fillId="0" borderId="0" xfId="1" applyNumberFormat="1" applyFont="1"/>
    <xf numFmtId="9" fontId="11" fillId="0" borderId="0" xfId="1" applyNumberFormat="1" applyFont="1"/>
    <xf numFmtId="4" fontId="11" fillId="0" borderId="0" xfId="1" applyNumberFormat="1" applyFont="1" applyAlignment="1">
      <alignment horizontal="right"/>
    </xf>
    <xf numFmtId="0" fontId="0" fillId="0" borderId="0" xfId="0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4" fontId="11" fillId="0" borderId="0" xfId="0" applyNumberFormat="1" applyFont="1"/>
    <xf numFmtId="4" fontId="11" fillId="0" borderId="0" xfId="0" applyNumberFormat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9" fillId="2" borderId="0" xfId="3" applyFont="1" applyFill="1" applyBorder="1" applyAlignment="1">
      <alignment vertical="center" wrapText="1"/>
    </xf>
  </cellXfs>
  <cellStyles count="86">
    <cellStyle name="Dziesiętny 2" xfId="5"/>
    <cellStyle name="Dziesiętny 2 2" xfId="4"/>
    <cellStyle name="Dziesiętny 3" xfId="6"/>
    <cellStyle name="Dziesiętny 3 2" xfId="7"/>
    <cellStyle name="Dziesiętny 3 3" xfId="8"/>
    <cellStyle name="Dziesiętny 3 3 2" xfId="9"/>
    <cellStyle name="Dziesiętny 3 4" xfId="10"/>
    <cellStyle name="Dziesiętny 4" xfId="11"/>
    <cellStyle name="Dziesiętny 5" xfId="12"/>
    <cellStyle name="Excel Built-in Comma" xfId="13"/>
    <cellStyle name="Excel Built-in Comma 1" xfId="14"/>
    <cellStyle name="Excel Built-in Comma_Umowy 2014" xfId="15"/>
    <cellStyle name="Excel Built-in Normal" xfId="16"/>
    <cellStyle name="Excel Built-in Normal 1" xfId="17"/>
    <cellStyle name="Excel Built-in Normal 1 2" xfId="18"/>
    <cellStyle name="Excel Built-in Normal 1 3" xfId="19"/>
    <cellStyle name="Excel Built-in Normal 1_Umowy 2014" xfId="20"/>
    <cellStyle name="Excel Built-in Normal 10" xfId="21"/>
    <cellStyle name="Excel Built-in Normal 11" xfId="22"/>
    <cellStyle name="Excel Built-in Normal 12" xfId="23"/>
    <cellStyle name="Excel Built-in Normal 13" xfId="24"/>
    <cellStyle name="Excel Built-in Normal 14" xfId="25"/>
    <cellStyle name="Excel Built-in Normal 15" xfId="26"/>
    <cellStyle name="Excel Built-in Normal 16" xfId="27"/>
    <cellStyle name="Excel Built-in Normal 17" xfId="28"/>
    <cellStyle name="Excel Built-in Normal 18" xfId="29"/>
    <cellStyle name="Excel Built-in Normal 19" xfId="30"/>
    <cellStyle name="Excel Built-in Normal 2" xfId="31"/>
    <cellStyle name="Excel Built-in Normal 20" xfId="32"/>
    <cellStyle name="Excel Built-in Normal 3" xfId="33"/>
    <cellStyle name="Excel Built-in Normal 4" xfId="34"/>
    <cellStyle name="Excel Built-in Normal 5" xfId="35"/>
    <cellStyle name="Excel Built-in Normal 6" xfId="36"/>
    <cellStyle name="Excel Built-in Normal 7" xfId="37"/>
    <cellStyle name="Excel Built-in Normal 8" xfId="38"/>
    <cellStyle name="Excel Built-in Normal 9" xfId="39"/>
    <cellStyle name="Excel Built-in Percent" xfId="40"/>
    <cellStyle name="Heading" xfId="41"/>
    <cellStyle name="Heading1" xfId="42"/>
    <cellStyle name="Normal 2 16" xfId="43"/>
    <cellStyle name="Normal 2 16 2" xfId="44"/>
    <cellStyle name="Normal_wyysyjqqhjq9yjqjys9lys4sl8dl4C2lhyh9Ch2q 1 " xfId="45"/>
    <cellStyle name="Normalny" xfId="0" builtinId="0"/>
    <cellStyle name="Normalny 10" xfId="46"/>
    <cellStyle name="Normalny 11" xfId="47"/>
    <cellStyle name="Normalny 2" xfId="48"/>
    <cellStyle name="Normalny 2 2" xfId="49"/>
    <cellStyle name="Normalny 2 2 2" xfId="50"/>
    <cellStyle name="Normalny 2 2 3" xfId="51"/>
    <cellStyle name="Normalny 2 3" xfId="52"/>
    <cellStyle name="Normalny 2 3 2" xfId="53"/>
    <cellStyle name="Normalny 2 4" xfId="54"/>
    <cellStyle name="Normalny 2 5" xfId="55"/>
    <cellStyle name="Normalny 3" xfId="56"/>
    <cellStyle name="Normalny 3 2" xfId="1"/>
    <cellStyle name="Normalny 3 3" xfId="57"/>
    <cellStyle name="Normalny 3 4" xfId="58"/>
    <cellStyle name="Normalny 4" xfId="2"/>
    <cellStyle name="Normalny 4 2" xfId="59"/>
    <cellStyle name="Normalny 4 3" xfId="60"/>
    <cellStyle name="Normalny 5" xfId="61"/>
    <cellStyle name="Normalny 5 2" xfId="62"/>
    <cellStyle name="Normalny 5 2 2" xfId="63"/>
    <cellStyle name="Normalny 6" xfId="64"/>
    <cellStyle name="Normalny 6 2" xfId="65"/>
    <cellStyle name="Normalny 6_Umowy 2014" xfId="66"/>
    <cellStyle name="Normalny 7" xfId="67"/>
    <cellStyle name="Normalny 8" xfId="68"/>
    <cellStyle name="Normalny 8 2" xfId="69"/>
    <cellStyle name="Normalny 8 2 2" xfId="70"/>
    <cellStyle name="Normalny 8 3" xfId="71"/>
    <cellStyle name="Normalny 8_Umowy 2014" xfId="72"/>
    <cellStyle name="Normalny 9" xfId="73"/>
    <cellStyle name="Normalny_pakiet cewniki" xfId="3"/>
    <cellStyle name="Procentowy 2" xfId="74"/>
    <cellStyle name="Procentowy 2 2" xfId="75"/>
    <cellStyle name="Procentowy 3" xfId="76"/>
    <cellStyle name="Procentowy 4" xfId="77"/>
    <cellStyle name="Procentowy 5" xfId="78"/>
    <cellStyle name="Procentowy 5 2" xfId="79"/>
    <cellStyle name="Result" xfId="80"/>
    <cellStyle name="Result2" xfId="81"/>
    <cellStyle name="Walutowy 2" xfId="82"/>
    <cellStyle name="Walutowy 2 2" xfId="83"/>
    <cellStyle name="Walutowy 3" xfId="84"/>
    <cellStyle name="Walutowy 4" xfId="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abSelected="1" topLeftCell="A59" zoomScaleNormal="100" workbookViewId="0">
      <selection activeCell="J127" sqref="J127"/>
    </sheetView>
  </sheetViews>
  <sheetFormatPr defaultRowHeight="15"/>
  <cols>
    <col min="2" max="2" width="33.42578125" customWidth="1"/>
    <col min="3" max="3" width="42.140625" customWidth="1"/>
    <col min="4" max="4" width="17.5703125" customWidth="1"/>
    <col min="7" max="7" width="12.140625" customWidth="1"/>
    <col min="8" max="8" width="11.7109375" style="94" customWidth="1"/>
    <col min="10" max="10" width="14.140625" customWidth="1"/>
    <col min="11" max="11" width="13.140625" customWidth="1"/>
    <col min="12" max="12" width="14.140625" customWidth="1"/>
  </cols>
  <sheetData>
    <row r="1" spans="1:12" s="1" customFormat="1">
      <c r="A1" s="1" t="s">
        <v>131</v>
      </c>
      <c r="H1" s="94"/>
    </row>
    <row r="2" spans="1:12" ht="15.75">
      <c r="A2" s="103" t="s">
        <v>132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4" spans="1:12" ht="15.75">
      <c r="A4" s="1"/>
      <c r="B4" s="3" t="s">
        <v>0</v>
      </c>
      <c r="C4" s="1"/>
      <c r="D4" s="1"/>
      <c r="E4" s="1"/>
      <c r="F4" s="1"/>
      <c r="G4" s="1"/>
      <c r="I4" s="1"/>
      <c r="J4" s="1"/>
      <c r="K4" s="1"/>
      <c r="L4" s="1"/>
    </row>
    <row r="5" spans="1:12" ht="25.5">
      <c r="A5" s="6" t="s">
        <v>1</v>
      </c>
      <c r="B5" s="7" t="s">
        <v>2</v>
      </c>
      <c r="C5" s="8" t="s">
        <v>3</v>
      </c>
      <c r="D5" s="9" t="s">
        <v>127</v>
      </c>
      <c r="E5" s="10" t="s">
        <v>5</v>
      </c>
      <c r="F5" s="11" t="s">
        <v>6</v>
      </c>
      <c r="G5" s="12" t="s">
        <v>7</v>
      </c>
      <c r="H5" s="11" t="s">
        <v>126</v>
      </c>
      <c r="I5" s="13" t="s">
        <v>125</v>
      </c>
      <c r="J5" s="12" t="s">
        <v>9</v>
      </c>
      <c r="K5" s="12" t="s">
        <v>10</v>
      </c>
      <c r="L5" s="11" t="s">
        <v>11</v>
      </c>
    </row>
    <row r="6" spans="1:12">
      <c r="A6" s="14">
        <v>1</v>
      </c>
      <c r="B6" s="15" t="s">
        <v>12</v>
      </c>
      <c r="C6" s="16" t="s">
        <v>13</v>
      </c>
      <c r="D6" s="17"/>
      <c r="E6" s="18" t="s">
        <v>14</v>
      </c>
      <c r="F6" s="19">
        <v>30</v>
      </c>
      <c r="G6" s="20"/>
      <c r="H6" s="95">
        <f>G6*I6+G6</f>
        <v>0</v>
      </c>
      <c r="I6" s="21"/>
      <c r="J6" s="22">
        <f>F6*G6</f>
        <v>0</v>
      </c>
      <c r="K6" s="22">
        <f>L6-J6</f>
        <v>0</v>
      </c>
      <c r="L6" s="22">
        <f>F6*H6</f>
        <v>0</v>
      </c>
    </row>
    <row r="7" spans="1:12">
      <c r="A7" s="14">
        <v>2</v>
      </c>
      <c r="B7" s="15" t="s">
        <v>15</v>
      </c>
      <c r="C7" s="16" t="s">
        <v>16</v>
      </c>
      <c r="D7" s="17"/>
      <c r="E7" s="18" t="s">
        <v>14</v>
      </c>
      <c r="F7" s="19">
        <v>40</v>
      </c>
      <c r="G7" s="20"/>
      <c r="H7" s="95">
        <f t="shared" ref="H7:H19" si="0">G7*I7+G7</f>
        <v>0</v>
      </c>
      <c r="I7" s="21"/>
      <c r="J7" s="22">
        <f t="shared" ref="J7:J19" si="1">F7*G7</f>
        <v>0</v>
      </c>
      <c r="K7" s="22">
        <f t="shared" ref="K7:K19" si="2">L7-J7</f>
        <v>0</v>
      </c>
      <c r="L7" s="22">
        <f t="shared" ref="L7:L19" si="3">F7*H7</f>
        <v>0</v>
      </c>
    </row>
    <row r="8" spans="1:12">
      <c r="A8" s="14">
        <v>3</v>
      </c>
      <c r="B8" s="15" t="s">
        <v>15</v>
      </c>
      <c r="C8" s="16" t="s">
        <v>17</v>
      </c>
      <c r="D8" s="17"/>
      <c r="E8" s="18" t="s">
        <v>14</v>
      </c>
      <c r="F8" s="19">
        <v>45</v>
      </c>
      <c r="G8" s="20"/>
      <c r="H8" s="95">
        <f t="shared" si="0"/>
        <v>0</v>
      </c>
      <c r="I8" s="21"/>
      <c r="J8" s="22">
        <f t="shared" si="1"/>
        <v>0</v>
      </c>
      <c r="K8" s="22">
        <f t="shared" si="2"/>
        <v>0</v>
      </c>
      <c r="L8" s="22">
        <f t="shared" si="3"/>
        <v>0</v>
      </c>
    </row>
    <row r="9" spans="1:12">
      <c r="A9" s="14">
        <v>4</v>
      </c>
      <c r="B9" s="15" t="s">
        <v>18</v>
      </c>
      <c r="C9" s="16" t="s">
        <v>19</v>
      </c>
      <c r="D9" s="17"/>
      <c r="E9" s="18" t="s">
        <v>14</v>
      </c>
      <c r="F9" s="19">
        <v>30</v>
      </c>
      <c r="G9" s="20"/>
      <c r="H9" s="95">
        <f t="shared" si="0"/>
        <v>0</v>
      </c>
      <c r="I9" s="21"/>
      <c r="J9" s="22">
        <f t="shared" si="1"/>
        <v>0</v>
      </c>
      <c r="K9" s="22">
        <f t="shared" si="2"/>
        <v>0</v>
      </c>
      <c r="L9" s="22">
        <f t="shared" si="3"/>
        <v>0</v>
      </c>
    </row>
    <row r="10" spans="1:12">
      <c r="A10" s="14">
        <v>5</v>
      </c>
      <c r="B10" s="15" t="s">
        <v>15</v>
      </c>
      <c r="C10" s="16" t="s">
        <v>20</v>
      </c>
      <c r="D10" s="17"/>
      <c r="E10" s="18" t="s">
        <v>14</v>
      </c>
      <c r="F10" s="19">
        <v>30</v>
      </c>
      <c r="G10" s="20"/>
      <c r="H10" s="95">
        <f t="shared" si="0"/>
        <v>0</v>
      </c>
      <c r="I10" s="21"/>
      <c r="J10" s="22">
        <f t="shared" si="1"/>
        <v>0</v>
      </c>
      <c r="K10" s="22">
        <f t="shared" si="2"/>
        <v>0</v>
      </c>
      <c r="L10" s="22">
        <f t="shared" si="3"/>
        <v>0</v>
      </c>
    </row>
    <row r="11" spans="1:12">
      <c r="A11" s="14">
        <v>6</v>
      </c>
      <c r="B11" s="15" t="s">
        <v>21</v>
      </c>
      <c r="C11" s="16" t="s">
        <v>22</v>
      </c>
      <c r="D11" s="17"/>
      <c r="E11" s="18" t="s">
        <v>14</v>
      </c>
      <c r="F11" s="19">
        <v>35</v>
      </c>
      <c r="G11" s="20"/>
      <c r="H11" s="95">
        <f t="shared" si="0"/>
        <v>0</v>
      </c>
      <c r="I11" s="21"/>
      <c r="J11" s="22">
        <f t="shared" si="1"/>
        <v>0</v>
      </c>
      <c r="K11" s="22">
        <f t="shared" si="2"/>
        <v>0</v>
      </c>
      <c r="L11" s="22">
        <f t="shared" si="3"/>
        <v>0</v>
      </c>
    </row>
    <row r="12" spans="1:12">
      <c r="A12" s="14">
        <v>7</v>
      </c>
      <c r="B12" s="15" t="s">
        <v>23</v>
      </c>
      <c r="C12" s="16" t="s">
        <v>24</v>
      </c>
      <c r="D12" s="17"/>
      <c r="E12" s="18" t="s">
        <v>14</v>
      </c>
      <c r="F12" s="19">
        <v>30</v>
      </c>
      <c r="G12" s="20"/>
      <c r="H12" s="95">
        <f t="shared" si="0"/>
        <v>0</v>
      </c>
      <c r="I12" s="21"/>
      <c r="J12" s="22">
        <f t="shared" si="1"/>
        <v>0</v>
      </c>
      <c r="K12" s="22">
        <f t="shared" si="2"/>
        <v>0</v>
      </c>
      <c r="L12" s="22">
        <f t="shared" si="3"/>
        <v>0</v>
      </c>
    </row>
    <row r="13" spans="1:12">
      <c r="A13" s="14">
        <v>8</v>
      </c>
      <c r="B13" s="15" t="s">
        <v>23</v>
      </c>
      <c r="C13" s="16" t="s">
        <v>25</v>
      </c>
      <c r="D13" s="17"/>
      <c r="E13" s="18" t="s">
        <v>14</v>
      </c>
      <c r="F13" s="19">
        <v>25</v>
      </c>
      <c r="G13" s="20"/>
      <c r="H13" s="95">
        <f t="shared" si="0"/>
        <v>0</v>
      </c>
      <c r="I13" s="21"/>
      <c r="J13" s="22">
        <f t="shared" si="1"/>
        <v>0</v>
      </c>
      <c r="K13" s="22">
        <f t="shared" si="2"/>
        <v>0</v>
      </c>
      <c r="L13" s="22">
        <f t="shared" si="3"/>
        <v>0</v>
      </c>
    </row>
    <row r="14" spans="1:12">
      <c r="A14" s="14">
        <v>9</v>
      </c>
      <c r="B14" s="15" t="s">
        <v>21</v>
      </c>
      <c r="C14" s="16" t="s">
        <v>26</v>
      </c>
      <c r="D14" s="17"/>
      <c r="E14" s="18" t="s">
        <v>14</v>
      </c>
      <c r="F14" s="19">
        <v>15</v>
      </c>
      <c r="G14" s="20"/>
      <c r="H14" s="95">
        <f t="shared" si="0"/>
        <v>0</v>
      </c>
      <c r="I14" s="21"/>
      <c r="J14" s="22">
        <f t="shared" si="1"/>
        <v>0</v>
      </c>
      <c r="K14" s="22">
        <f t="shared" si="2"/>
        <v>0</v>
      </c>
      <c r="L14" s="22">
        <f t="shared" si="3"/>
        <v>0</v>
      </c>
    </row>
    <row r="15" spans="1:12">
      <c r="A15" s="14">
        <v>10</v>
      </c>
      <c r="B15" s="15" t="s">
        <v>27</v>
      </c>
      <c r="C15" s="16" t="s">
        <v>28</v>
      </c>
      <c r="D15" s="17"/>
      <c r="E15" s="18" t="s">
        <v>14</v>
      </c>
      <c r="F15" s="19">
        <v>10</v>
      </c>
      <c r="G15" s="20"/>
      <c r="H15" s="95">
        <f t="shared" si="0"/>
        <v>0</v>
      </c>
      <c r="I15" s="21"/>
      <c r="J15" s="22">
        <f t="shared" si="1"/>
        <v>0</v>
      </c>
      <c r="K15" s="22">
        <f t="shared" si="2"/>
        <v>0</v>
      </c>
      <c r="L15" s="22">
        <f t="shared" si="3"/>
        <v>0</v>
      </c>
    </row>
    <row r="16" spans="1:12">
      <c r="A16" s="14">
        <v>11</v>
      </c>
      <c r="B16" s="15" t="s">
        <v>27</v>
      </c>
      <c r="C16" s="16" t="s">
        <v>29</v>
      </c>
      <c r="D16" s="17"/>
      <c r="E16" s="18" t="s">
        <v>14</v>
      </c>
      <c r="F16" s="19">
        <v>10</v>
      </c>
      <c r="G16" s="20"/>
      <c r="H16" s="95">
        <f t="shared" si="0"/>
        <v>0</v>
      </c>
      <c r="I16" s="21"/>
      <c r="J16" s="22">
        <f t="shared" si="1"/>
        <v>0</v>
      </c>
      <c r="K16" s="22">
        <f t="shared" si="2"/>
        <v>0</v>
      </c>
      <c r="L16" s="22">
        <f t="shared" si="3"/>
        <v>0</v>
      </c>
    </row>
    <row r="17" spans="1:12">
      <c r="A17" s="14">
        <v>12</v>
      </c>
      <c r="B17" s="15" t="s">
        <v>30</v>
      </c>
      <c r="C17" s="16" t="s">
        <v>31</v>
      </c>
      <c r="D17" s="17"/>
      <c r="E17" s="18" t="s">
        <v>14</v>
      </c>
      <c r="F17" s="19">
        <v>10</v>
      </c>
      <c r="G17" s="20"/>
      <c r="H17" s="95">
        <f t="shared" si="0"/>
        <v>0</v>
      </c>
      <c r="I17" s="21"/>
      <c r="J17" s="22">
        <f t="shared" si="1"/>
        <v>0</v>
      </c>
      <c r="K17" s="22">
        <f t="shared" si="2"/>
        <v>0</v>
      </c>
      <c r="L17" s="22">
        <f t="shared" si="3"/>
        <v>0</v>
      </c>
    </row>
    <row r="18" spans="1:12">
      <c r="A18" s="14">
        <v>13</v>
      </c>
      <c r="B18" s="15" t="s">
        <v>30</v>
      </c>
      <c r="C18" s="16" t="s">
        <v>32</v>
      </c>
      <c r="D18" s="17"/>
      <c r="E18" s="18" t="s">
        <v>14</v>
      </c>
      <c r="F18" s="19">
        <v>12</v>
      </c>
      <c r="G18" s="20"/>
      <c r="H18" s="95">
        <f t="shared" si="0"/>
        <v>0</v>
      </c>
      <c r="I18" s="21"/>
      <c r="J18" s="22">
        <f t="shared" si="1"/>
        <v>0</v>
      </c>
      <c r="K18" s="22">
        <f t="shared" si="2"/>
        <v>0</v>
      </c>
      <c r="L18" s="22">
        <f t="shared" si="3"/>
        <v>0</v>
      </c>
    </row>
    <row r="19" spans="1:12">
      <c r="A19" s="14">
        <v>14</v>
      </c>
      <c r="B19" s="15" t="s">
        <v>30</v>
      </c>
      <c r="C19" s="16" t="s">
        <v>33</v>
      </c>
      <c r="D19" s="17"/>
      <c r="E19" s="18" t="s">
        <v>14</v>
      </c>
      <c r="F19" s="19">
        <v>10</v>
      </c>
      <c r="G19" s="20"/>
      <c r="H19" s="95">
        <f t="shared" si="0"/>
        <v>0</v>
      </c>
      <c r="I19" s="21"/>
      <c r="J19" s="22">
        <f t="shared" si="1"/>
        <v>0</v>
      </c>
      <c r="K19" s="22">
        <f t="shared" si="2"/>
        <v>0</v>
      </c>
      <c r="L19" s="22">
        <f t="shared" si="3"/>
        <v>0</v>
      </c>
    </row>
    <row r="20" spans="1:12">
      <c r="A20" s="23"/>
      <c r="B20" s="24"/>
      <c r="C20" s="24"/>
      <c r="D20" s="24"/>
      <c r="E20" s="25"/>
      <c r="F20" s="26"/>
      <c r="G20" s="27" t="s">
        <v>34</v>
      </c>
      <c r="H20" s="28"/>
      <c r="I20" s="21"/>
      <c r="J20" s="29">
        <f>SUM(J6:J19)</f>
        <v>0</v>
      </c>
      <c r="K20" s="29">
        <f>SUM(K6:K19)</f>
        <v>0</v>
      </c>
      <c r="L20" s="29">
        <f>SUM(L6:L19)</f>
        <v>0</v>
      </c>
    </row>
    <row r="21" spans="1:12">
      <c r="A21" s="30"/>
      <c r="B21" s="31" t="s">
        <v>35</v>
      </c>
      <c r="C21" s="30"/>
      <c r="D21" s="30"/>
      <c r="E21" s="30"/>
      <c r="F21" s="30"/>
      <c r="G21" s="30"/>
      <c r="H21" s="96"/>
      <c r="I21" s="30"/>
      <c r="J21" s="32"/>
      <c r="K21" s="32"/>
      <c r="L21" s="32"/>
    </row>
    <row r="22" spans="1:12">
      <c r="A22" s="30" t="s">
        <v>36</v>
      </c>
      <c r="B22" s="30" t="s">
        <v>133</v>
      </c>
      <c r="C22" s="30"/>
      <c r="D22" s="30"/>
      <c r="E22" s="30"/>
      <c r="F22" s="30"/>
      <c r="G22" s="30"/>
      <c r="H22" s="96"/>
      <c r="I22" s="30"/>
      <c r="J22" s="32"/>
      <c r="K22" s="32"/>
      <c r="L22" s="32"/>
    </row>
    <row r="23" spans="1:12">
      <c r="A23" s="30" t="s">
        <v>37</v>
      </c>
      <c r="B23" s="30" t="s">
        <v>38</v>
      </c>
      <c r="C23" s="30"/>
      <c r="D23" s="30"/>
      <c r="E23" s="30"/>
      <c r="F23" s="30"/>
      <c r="G23" s="30"/>
      <c r="H23" s="96"/>
      <c r="I23" s="30"/>
      <c r="J23" s="32"/>
      <c r="K23" s="32"/>
      <c r="L23" s="32"/>
    </row>
    <row r="24" spans="1:12">
      <c r="A24" s="30" t="s">
        <v>39</v>
      </c>
      <c r="B24" s="30" t="s">
        <v>40</v>
      </c>
      <c r="C24" s="30"/>
      <c r="D24" s="30"/>
      <c r="E24" s="30"/>
      <c r="F24" s="30"/>
      <c r="G24" s="30"/>
      <c r="H24" s="96"/>
      <c r="I24" s="30"/>
      <c r="J24" s="32"/>
      <c r="K24" s="32"/>
      <c r="L24" s="32"/>
    </row>
    <row r="25" spans="1:12">
      <c r="A25" s="30" t="s">
        <v>41</v>
      </c>
      <c r="B25" s="30" t="s">
        <v>42</v>
      </c>
      <c r="C25" s="30"/>
      <c r="D25" s="30"/>
      <c r="E25" s="30"/>
      <c r="F25" s="30"/>
      <c r="G25" s="30"/>
      <c r="H25" s="97"/>
      <c r="I25" s="30"/>
      <c r="J25" s="32"/>
      <c r="K25" s="32"/>
      <c r="L25" s="32"/>
    </row>
    <row r="26" spans="1:12">
      <c r="A26" s="30" t="s">
        <v>43</v>
      </c>
      <c r="B26" s="30" t="s">
        <v>44</v>
      </c>
      <c r="C26" s="30"/>
      <c r="D26" s="30"/>
      <c r="E26" s="30"/>
      <c r="F26" s="30"/>
      <c r="G26" s="30"/>
      <c r="H26" s="96"/>
      <c r="I26" s="30"/>
      <c r="J26" s="32"/>
      <c r="K26" s="32"/>
      <c r="L26" s="32"/>
    </row>
    <row r="27" spans="1:12">
      <c r="A27" s="30" t="s">
        <v>45</v>
      </c>
      <c r="B27" s="30" t="s">
        <v>46</v>
      </c>
      <c r="C27" s="30"/>
      <c r="D27" s="30"/>
      <c r="E27" s="30"/>
      <c r="F27" s="30"/>
      <c r="G27" s="30"/>
      <c r="H27" s="96"/>
      <c r="I27" s="30"/>
      <c r="J27" s="32"/>
      <c r="K27" s="32"/>
      <c r="L27" s="32"/>
    </row>
    <row r="28" spans="1:12">
      <c r="A28" s="30" t="s">
        <v>47</v>
      </c>
      <c r="B28" s="30" t="s">
        <v>48</v>
      </c>
      <c r="C28" s="30"/>
      <c r="D28" s="30"/>
      <c r="E28" s="30"/>
      <c r="F28" s="30"/>
      <c r="G28" s="30"/>
      <c r="H28" s="96"/>
      <c r="I28" s="30"/>
      <c r="J28" s="32"/>
      <c r="K28" s="32"/>
      <c r="L28" s="32"/>
    </row>
    <row r="29" spans="1:12">
      <c r="A29" s="30" t="s">
        <v>49</v>
      </c>
      <c r="B29" s="30" t="s">
        <v>50</v>
      </c>
      <c r="C29" s="30"/>
      <c r="D29" s="30"/>
      <c r="E29" s="30"/>
      <c r="F29" s="30"/>
      <c r="G29" s="30"/>
      <c r="H29" s="96"/>
      <c r="I29" s="30"/>
      <c r="J29" s="32"/>
      <c r="K29" s="32"/>
      <c r="L29" s="32"/>
    </row>
    <row r="30" spans="1:12">
      <c r="A30" s="33"/>
      <c r="B30" s="33" t="s">
        <v>51</v>
      </c>
      <c r="C30" s="33"/>
      <c r="D30" s="33"/>
      <c r="E30" s="33"/>
      <c r="F30" s="33"/>
      <c r="G30" s="33"/>
      <c r="H30" s="57"/>
      <c r="I30" s="33"/>
      <c r="J30" s="34"/>
      <c r="K30" s="34"/>
      <c r="L30" s="34"/>
    </row>
    <row r="31" spans="1:12">
      <c r="A31" s="33"/>
      <c r="B31" s="33"/>
      <c r="C31" s="33"/>
      <c r="D31" s="33"/>
      <c r="E31" s="33"/>
      <c r="F31" s="33"/>
      <c r="G31" s="33"/>
      <c r="H31" s="57"/>
      <c r="I31" s="33"/>
      <c r="J31" s="34"/>
      <c r="K31" s="34"/>
      <c r="L31" s="34"/>
    </row>
    <row r="32" spans="1:12" ht="15.75">
      <c r="A32" s="2"/>
      <c r="B32" s="3" t="s">
        <v>52</v>
      </c>
      <c r="C32" s="36"/>
      <c r="D32" s="36"/>
      <c r="E32" s="36"/>
      <c r="F32" s="36"/>
      <c r="G32" s="4"/>
      <c r="H32" s="98"/>
      <c r="I32" s="5"/>
      <c r="J32" s="37"/>
      <c r="K32" s="37"/>
      <c r="L32" s="37"/>
    </row>
    <row r="33" spans="1:12" ht="25.5">
      <c r="A33" s="6" t="s">
        <v>1</v>
      </c>
      <c r="B33" s="38" t="s">
        <v>2</v>
      </c>
      <c r="C33" s="39" t="s">
        <v>3</v>
      </c>
      <c r="D33" s="40" t="s">
        <v>127</v>
      </c>
      <c r="E33" s="10" t="s">
        <v>5</v>
      </c>
      <c r="F33" s="11" t="s">
        <v>6</v>
      </c>
      <c r="G33" s="12" t="s">
        <v>7</v>
      </c>
      <c r="H33" s="11" t="s">
        <v>126</v>
      </c>
      <c r="I33" s="13" t="s">
        <v>125</v>
      </c>
      <c r="J33" s="41" t="s">
        <v>9</v>
      </c>
      <c r="K33" s="41" t="s">
        <v>10</v>
      </c>
      <c r="L33" s="41" t="s">
        <v>11</v>
      </c>
    </row>
    <row r="34" spans="1:12">
      <c r="A34" s="14">
        <v>1</v>
      </c>
      <c r="B34" s="17" t="s">
        <v>55</v>
      </c>
      <c r="C34" s="17" t="s">
        <v>56</v>
      </c>
      <c r="D34" s="42"/>
      <c r="E34" s="18" t="s">
        <v>57</v>
      </c>
      <c r="F34" s="19">
        <v>7000</v>
      </c>
      <c r="G34" s="43"/>
      <c r="H34" s="95">
        <f t="shared" ref="H34:H42" si="4">G34*I34+G34</f>
        <v>0</v>
      </c>
      <c r="I34" s="21"/>
      <c r="J34" s="22">
        <f t="shared" ref="J34:J42" si="5">F34*G34</f>
        <v>0</v>
      </c>
      <c r="K34" s="22">
        <f t="shared" ref="K34:K42" si="6">L34-J34</f>
        <v>0</v>
      </c>
      <c r="L34" s="22">
        <f t="shared" ref="L34:L42" si="7">F34*H34</f>
        <v>0</v>
      </c>
    </row>
    <row r="35" spans="1:12">
      <c r="A35" s="14">
        <v>2</v>
      </c>
      <c r="B35" s="17" t="s">
        <v>58</v>
      </c>
      <c r="C35" s="17" t="s">
        <v>59</v>
      </c>
      <c r="D35" s="42"/>
      <c r="E35" s="18" t="s">
        <v>57</v>
      </c>
      <c r="F35" s="19">
        <v>7000</v>
      </c>
      <c r="G35" s="43"/>
      <c r="H35" s="95">
        <f t="shared" si="4"/>
        <v>0</v>
      </c>
      <c r="I35" s="21"/>
      <c r="J35" s="22">
        <f t="shared" si="5"/>
        <v>0</v>
      </c>
      <c r="K35" s="22">
        <f t="shared" si="6"/>
        <v>0</v>
      </c>
      <c r="L35" s="22">
        <f t="shared" si="7"/>
        <v>0</v>
      </c>
    </row>
    <row r="36" spans="1:12">
      <c r="A36" s="14">
        <v>3</v>
      </c>
      <c r="B36" s="17" t="s">
        <v>60</v>
      </c>
      <c r="C36" s="17" t="s">
        <v>61</v>
      </c>
      <c r="D36" s="42"/>
      <c r="E36" s="18" t="s">
        <v>57</v>
      </c>
      <c r="F36" s="19">
        <v>5000</v>
      </c>
      <c r="G36" s="43"/>
      <c r="H36" s="95">
        <f t="shared" si="4"/>
        <v>0</v>
      </c>
      <c r="I36" s="21"/>
      <c r="J36" s="22">
        <f t="shared" si="5"/>
        <v>0</v>
      </c>
      <c r="K36" s="22">
        <f t="shared" si="6"/>
        <v>0</v>
      </c>
      <c r="L36" s="22">
        <f t="shared" si="7"/>
        <v>0</v>
      </c>
    </row>
    <row r="37" spans="1:12">
      <c r="A37" s="14">
        <v>4</v>
      </c>
      <c r="B37" s="17" t="s">
        <v>62</v>
      </c>
      <c r="C37" s="17" t="s">
        <v>63</v>
      </c>
      <c r="D37" s="42"/>
      <c r="E37" s="18" t="s">
        <v>57</v>
      </c>
      <c r="F37" s="19">
        <v>4000</v>
      </c>
      <c r="G37" s="43"/>
      <c r="H37" s="95">
        <f t="shared" si="4"/>
        <v>0</v>
      </c>
      <c r="I37" s="21"/>
      <c r="J37" s="22">
        <f t="shared" si="5"/>
        <v>0</v>
      </c>
      <c r="K37" s="22">
        <f t="shared" si="6"/>
        <v>0</v>
      </c>
      <c r="L37" s="22">
        <f t="shared" si="7"/>
        <v>0</v>
      </c>
    </row>
    <row r="38" spans="1:12">
      <c r="A38" s="14">
        <v>5</v>
      </c>
      <c r="B38" s="17" t="s">
        <v>64</v>
      </c>
      <c r="C38" s="17" t="s">
        <v>65</v>
      </c>
      <c r="D38" s="42"/>
      <c r="E38" s="18" t="s">
        <v>57</v>
      </c>
      <c r="F38" s="19">
        <v>1500</v>
      </c>
      <c r="G38" s="43"/>
      <c r="H38" s="95">
        <f t="shared" si="4"/>
        <v>0</v>
      </c>
      <c r="I38" s="21"/>
      <c r="J38" s="22">
        <f t="shared" si="5"/>
        <v>0</v>
      </c>
      <c r="K38" s="22">
        <f t="shared" si="6"/>
        <v>0</v>
      </c>
      <c r="L38" s="22">
        <f t="shared" si="7"/>
        <v>0</v>
      </c>
    </row>
    <row r="39" spans="1:12">
      <c r="A39" s="14">
        <v>6</v>
      </c>
      <c r="B39" s="17" t="s">
        <v>66</v>
      </c>
      <c r="C39" s="17" t="s">
        <v>59</v>
      </c>
      <c r="D39" s="42"/>
      <c r="E39" s="18" t="s">
        <v>57</v>
      </c>
      <c r="F39" s="19">
        <v>7000</v>
      </c>
      <c r="G39" s="43"/>
      <c r="H39" s="95">
        <f t="shared" si="4"/>
        <v>0</v>
      </c>
      <c r="I39" s="21"/>
      <c r="J39" s="22">
        <f t="shared" si="5"/>
        <v>0</v>
      </c>
      <c r="K39" s="22">
        <f t="shared" si="6"/>
        <v>0</v>
      </c>
      <c r="L39" s="22">
        <f t="shared" si="7"/>
        <v>0</v>
      </c>
    </row>
    <row r="40" spans="1:12">
      <c r="A40" s="14">
        <v>7</v>
      </c>
      <c r="B40" s="17" t="s">
        <v>66</v>
      </c>
      <c r="C40" s="17" t="s">
        <v>61</v>
      </c>
      <c r="D40" s="42"/>
      <c r="E40" s="18" t="s">
        <v>57</v>
      </c>
      <c r="F40" s="19">
        <v>5000</v>
      </c>
      <c r="G40" s="43"/>
      <c r="H40" s="95">
        <f t="shared" si="4"/>
        <v>0</v>
      </c>
      <c r="I40" s="21"/>
      <c r="J40" s="22">
        <f t="shared" si="5"/>
        <v>0</v>
      </c>
      <c r="K40" s="22">
        <f t="shared" si="6"/>
        <v>0</v>
      </c>
      <c r="L40" s="22">
        <f t="shared" si="7"/>
        <v>0</v>
      </c>
    </row>
    <row r="41" spans="1:12">
      <c r="A41" s="14">
        <v>8</v>
      </c>
      <c r="B41" s="17" t="s">
        <v>66</v>
      </c>
      <c r="C41" s="17" t="s">
        <v>63</v>
      </c>
      <c r="D41" s="42"/>
      <c r="E41" s="18" t="s">
        <v>57</v>
      </c>
      <c r="F41" s="19">
        <v>4000</v>
      </c>
      <c r="G41" s="43"/>
      <c r="H41" s="95">
        <f t="shared" si="4"/>
        <v>0</v>
      </c>
      <c r="I41" s="21"/>
      <c r="J41" s="22">
        <f t="shared" si="5"/>
        <v>0</v>
      </c>
      <c r="K41" s="22">
        <f t="shared" si="6"/>
        <v>0</v>
      </c>
      <c r="L41" s="22">
        <f t="shared" si="7"/>
        <v>0</v>
      </c>
    </row>
    <row r="42" spans="1:12">
      <c r="A42" s="14">
        <v>9</v>
      </c>
      <c r="B42" s="17" t="s">
        <v>66</v>
      </c>
      <c r="C42" s="17" t="s">
        <v>65</v>
      </c>
      <c r="D42" s="42"/>
      <c r="E42" s="18" t="s">
        <v>57</v>
      </c>
      <c r="F42" s="19">
        <v>1500</v>
      </c>
      <c r="G42" s="43"/>
      <c r="H42" s="95">
        <f t="shared" si="4"/>
        <v>0</v>
      </c>
      <c r="I42" s="21"/>
      <c r="J42" s="22">
        <f t="shared" si="5"/>
        <v>0</v>
      </c>
      <c r="K42" s="22">
        <f t="shared" si="6"/>
        <v>0</v>
      </c>
      <c r="L42" s="22">
        <f t="shared" si="7"/>
        <v>0</v>
      </c>
    </row>
    <row r="43" spans="1:12">
      <c r="A43" s="44"/>
      <c r="B43" s="45"/>
      <c r="C43" s="46"/>
      <c r="D43" s="33"/>
      <c r="E43" s="33"/>
      <c r="F43" s="33"/>
      <c r="G43" s="47" t="s">
        <v>34</v>
      </c>
      <c r="H43" s="28"/>
      <c r="I43" s="48"/>
      <c r="J43" s="29">
        <f>SUM(J34:J42)</f>
        <v>0</v>
      </c>
      <c r="K43" s="29">
        <f>SUM(K34:K42)</f>
        <v>0</v>
      </c>
      <c r="L43" s="29">
        <f>SUM(L34:L42)</f>
        <v>0</v>
      </c>
    </row>
    <row r="44" spans="1:12">
      <c r="A44" s="44"/>
      <c r="B44" s="45" t="s">
        <v>67</v>
      </c>
      <c r="C44" s="49"/>
      <c r="D44" s="33"/>
      <c r="E44" s="33"/>
      <c r="F44" s="33"/>
      <c r="G44" s="50"/>
      <c r="H44" s="57"/>
      <c r="I44" s="33"/>
      <c r="J44" s="34"/>
      <c r="K44" s="34"/>
      <c r="L44" s="34"/>
    </row>
    <row r="45" spans="1:12">
      <c r="A45" s="51" t="s">
        <v>36</v>
      </c>
      <c r="B45" s="45" t="s">
        <v>68</v>
      </c>
      <c r="C45" s="49"/>
      <c r="D45" s="33"/>
      <c r="E45" s="33"/>
      <c r="F45" s="33"/>
      <c r="G45" s="50"/>
      <c r="H45" s="57"/>
      <c r="I45" s="33"/>
      <c r="J45" s="34"/>
      <c r="K45" s="34"/>
      <c r="L45" s="34"/>
    </row>
    <row r="46" spans="1:12">
      <c r="A46" s="51" t="s">
        <v>37</v>
      </c>
      <c r="B46" s="45" t="s">
        <v>134</v>
      </c>
      <c r="C46" s="52"/>
      <c r="D46" s="52"/>
      <c r="E46" s="25"/>
      <c r="F46" s="26"/>
      <c r="G46" s="53"/>
      <c r="H46" s="54"/>
      <c r="I46" s="55"/>
      <c r="J46" s="56"/>
      <c r="K46" s="34"/>
      <c r="L46" s="34"/>
    </row>
    <row r="47" spans="1:12" ht="15.75">
      <c r="A47" s="57" t="s">
        <v>39</v>
      </c>
      <c r="B47" s="58" t="s">
        <v>69</v>
      </c>
      <c r="C47" s="59"/>
      <c r="D47" s="59"/>
      <c r="E47" s="60"/>
      <c r="F47" s="61"/>
      <c r="G47" s="62"/>
      <c r="H47" s="63"/>
      <c r="I47" s="64"/>
      <c r="J47" s="65"/>
      <c r="K47" s="66"/>
      <c r="L47" s="66"/>
    </row>
    <row r="48" spans="1:12" ht="15.75">
      <c r="A48" s="67"/>
      <c r="B48" s="58" t="s">
        <v>51</v>
      </c>
      <c r="C48" s="59"/>
      <c r="D48" s="59"/>
      <c r="E48" s="60"/>
      <c r="F48" s="61"/>
      <c r="G48" s="62"/>
      <c r="H48" s="63"/>
      <c r="I48" s="64"/>
      <c r="J48" s="65"/>
      <c r="K48" s="66"/>
      <c r="L48" s="66"/>
    </row>
    <row r="49" spans="1:12" ht="15.75">
      <c r="A49" s="67"/>
      <c r="B49" s="58"/>
      <c r="C49" s="59"/>
      <c r="D49" s="59"/>
      <c r="E49" s="60"/>
      <c r="F49" s="61"/>
      <c r="G49" s="62"/>
      <c r="H49" s="63"/>
      <c r="I49" s="64"/>
      <c r="J49" s="65"/>
      <c r="K49" s="66"/>
      <c r="L49" s="66"/>
    </row>
    <row r="50" spans="1:12" ht="15.75">
      <c r="A50" s="35"/>
      <c r="B50" s="68" t="s">
        <v>70</v>
      </c>
      <c r="C50" s="35"/>
      <c r="D50" s="35"/>
      <c r="E50" s="35"/>
      <c r="F50" s="35"/>
      <c r="G50" s="69"/>
      <c r="H50" s="67"/>
      <c r="I50" s="35"/>
      <c r="J50" s="66"/>
      <c r="K50" s="66"/>
      <c r="L50" s="66"/>
    </row>
    <row r="51" spans="1:12" ht="25.5">
      <c r="A51" s="6" t="s">
        <v>1</v>
      </c>
      <c r="B51" s="38" t="s">
        <v>2</v>
      </c>
      <c r="C51" s="39" t="s">
        <v>3</v>
      </c>
      <c r="D51" s="40" t="s">
        <v>127</v>
      </c>
      <c r="E51" s="10" t="s">
        <v>5</v>
      </c>
      <c r="F51" s="11" t="s">
        <v>6</v>
      </c>
      <c r="G51" s="12" t="s">
        <v>7</v>
      </c>
      <c r="H51" s="11" t="s">
        <v>126</v>
      </c>
      <c r="I51" s="13" t="s">
        <v>125</v>
      </c>
      <c r="J51" s="12" t="s">
        <v>9</v>
      </c>
      <c r="K51" s="12" t="s">
        <v>10</v>
      </c>
      <c r="L51" s="12" t="s">
        <v>11</v>
      </c>
    </row>
    <row r="52" spans="1:12" ht="25.5">
      <c r="A52" s="6" t="s">
        <v>1</v>
      </c>
      <c r="B52" s="70" t="s">
        <v>2</v>
      </c>
      <c r="C52" s="71" t="s">
        <v>3</v>
      </c>
      <c r="D52" s="72" t="s">
        <v>4</v>
      </c>
      <c r="E52" s="10" t="s">
        <v>5</v>
      </c>
      <c r="F52" s="11" t="s">
        <v>53</v>
      </c>
      <c r="G52" s="12" t="s">
        <v>7</v>
      </c>
      <c r="H52" s="11" t="s">
        <v>8</v>
      </c>
      <c r="I52" s="13" t="s">
        <v>54</v>
      </c>
      <c r="J52" s="41" t="s">
        <v>9</v>
      </c>
      <c r="K52" s="41" t="s">
        <v>10</v>
      </c>
      <c r="L52" s="41" t="s">
        <v>11</v>
      </c>
    </row>
    <row r="53" spans="1:12" ht="26.25">
      <c r="A53" s="14">
        <v>1</v>
      </c>
      <c r="B53" s="42" t="s">
        <v>71</v>
      </c>
      <c r="C53" s="42" t="s">
        <v>59</v>
      </c>
      <c r="D53" s="42"/>
      <c r="E53" s="18" t="s">
        <v>57</v>
      </c>
      <c r="F53" s="19">
        <v>1500</v>
      </c>
      <c r="G53" s="43"/>
      <c r="H53" s="95">
        <f t="shared" ref="H53:H57" si="8">G53*I53+G53</f>
        <v>0</v>
      </c>
      <c r="I53" s="21"/>
      <c r="J53" s="22">
        <f t="shared" ref="J53:J57" si="9">F53*G53</f>
        <v>0</v>
      </c>
      <c r="K53" s="22">
        <f t="shared" ref="K53:K57" si="10">L53-J53</f>
        <v>0</v>
      </c>
      <c r="L53" s="22">
        <f t="shared" ref="L53:L57" si="11">F53*H53</f>
        <v>0</v>
      </c>
    </row>
    <row r="54" spans="1:12" ht="26.25">
      <c r="A54" s="14">
        <v>2</v>
      </c>
      <c r="B54" s="42" t="s">
        <v>72</v>
      </c>
      <c r="C54" s="42" t="s">
        <v>61</v>
      </c>
      <c r="D54" s="42"/>
      <c r="E54" s="18" t="s">
        <v>57</v>
      </c>
      <c r="F54" s="19">
        <v>1000</v>
      </c>
      <c r="G54" s="43"/>
      <c r="H54" s="95">
        <f t="shared" si="8"/>
        <v>0</v>
      </c>
      <c r="I54" s="21"/>
      <c r="J54" s="22">
        <f t="shared" si="9"/>
        <v>0</v>
      </c>
      <c r="K54" s="22">
        <f t="shared" si="10"/>
        <v>0</v>
      </c>
      <c r="L54" s="22">
        <f t="shared" si="11"/>
        <v>0</v>
      </c>
    </row>
    <row r="55" spans="1:12" ht="26.25">
      <c r="A55" s="14">
        <v>3</v>
      </c>
      <c r="B55" s="42" t="s">
        <v>128</v>
      </c>
      <c r="C55" s="42" t="s">
        <v>65</v>
      </c>
      <c r="D55" s="42"/>
      <c r="E55" s="18" t="s">
        <v>57</v>
      </c>
      <c r="F55" s="19">
        <v>2000</v>
      </c>
      <c r="G55" s="43"/>
      <c r="H55" s="95">
        <f t="shared" si="8"/>
        <v>0</v>
      </c>
      <c r="I55" s="21"/>
      <c r="J55" s="22">
        <f t="shared" si="9"/>
        <v>0</v>
      </c>
      <c r="K55" s="22">
        <f t="shared" si="10"/>
        <v>0</v>
      </c>
      <c r="L55" s="22">
        <f t="shared" si="11"/>
        <v>0</v>
      </c>
    </row>
    <row r="56" spans="1:12" ht="26.25">
      <c r="A56" s="14">
        <v>4</v>
      </c>
      <c r="B56" s="42" t="s">
        <v>73</v>
      </c>
      <c r="C56" s="42"/>
      <c r="D56" s="42"/>
      <c r="E56" s="18" t="s">
        <v>74</v>
      </c>
      <c r="F56" s="19">
        <v>14</v>
      </c>
      <c r="G56" s="43"/>
      <c r="H56" s="95">
        <f t="shared" si="8"/>
        <v>0</v>
      </c>
      <c r="I56" s="21"/>
      <c r="J56" s="22">
        <f t="shared" si="9"/>
        <v>0</v>
      </c>
      <c r="K56" s="22">
        <f t="shared" si="10"/>
        <v>0</v>
      </c>
      <c r="L56" s="22">
        <f t="shared" si="11"/>
        <v>0</v>
      </c>
    </row>
    <row r="57" spans="1:12" ht="39">
      <c r="A57" s="14">
        <v>5</v>
      </c>
      <c r="B57" s="42" t="s">
        <v>75</v>
      </c>
      <c r="C57" s="42"/>
      <c r="D57" s="42"/>
      <c r="E57" s="18" t="s">
        <v>74</v>
      </c>
      <c r="F57" s="19">
        <v>14</v>
      </c>
      <c r="G57" s="43"/>
      <c r="H57" s="95">
        <f t="shared" si="8"/>
        <v>0</v>
      </c>
      <c r="I57" s="21"/>
      <c r="J57" s="22">
        <f t="shared" si="9"/>
        <v>0</v>
      </c>
      <c r="K57" s="22">
        <f t="shared" si="10"/>
        <v>0</v>
      </c>
      <c r="L57" s="22">
        <f t="shared" si="11"/>
        <v>0</v>
      </c>
    </row>
    <row r="58" spans="1:12">
      <c r="A58" s="33"/>
      <c r="B58" s="33"/>
      <c r="C58" s="33"/>
      <c r="D58" s="33"/>
      <c r="E58" s="33"/>
      <c r="F58" s="33"/>
      <c r="G58" s="73" t="s">
        <v>34</v>
      </c>
      <c r="H58" s="99"/>
      <c r="I58" s="73"/>
      <c r="J58" s="74">
        <f>SUM(J53:J57)</f>
        <v>0</v>
      </c>
      <c r="K58" s="74">
        <f>SUM(K53:K57)</f>
        <v>0</v>
      </c>
      <c r="L58" s="74">
        <f>SUM(L53:L57)</f>
        <v>0</v>
      </c>
    </row>
    <row r="59" spans="1:12">
      <c r="A59" s="33"/>
      <c r="B59" s="75" t="s">
        <v>76</v>
      </c>
      <c r="C59" s="33"/>
      <c r="D59" s="33"/>
      <c r="E59" s="33"/>
      <c r="F59" s="33"/>
      <c r="G59" s="33"/>
      <c r="H59" s="57"/>
      <c r="I59" s="33"/>
      <c r="J59" s="34"/>
      <c r="K59" s="34"/>
      <c r="L59" s="34"/>
    </row>
    <row r="60" spans="1:12">
      <c r="A60" s="51" t="s">
        <v>36</v>
      </c>
      <c r="B60" s="33" t="s">
        <v>135</v>
      </c>
      <c r="C60" s="33"/>
      <c r="D60" s="33"/>
      <c r="E60" s="33"/>
      <c r="F60" s="33"/>
      <c r="G60" s="33"/>
      <c r="H60" s="57"/>
      <c r="I60" s="33"/>
      <c r="J60" s="34"/>
      <c r="K60" s="34"/>
      <c r="L60" s="34"/>
    </row>
    <row r="61" spans="1:12">
      <c r="A61" s="51" t="s">
        <v>37</v>
      </c>
      <c r="B61" s="33" t="s">
        <v>77</v>
      </c>
      <c r="C61" s="33"/>
      <c r="D61" s="33"/>
      <c r="E61" s="33"/>
      <c r="F61" s="33"/>
      <c r="G61" s="33"/>
      <c r="H61" s="57"/>
      <c r="I61" s="33"/>
      <c r="J61" s="34"/>
      <c r="K61" s="34"/>
      <c r="L61" s="34"/>
    </row>
    <row r="62" spans="1:12">
      <c r="A62" s="51" t="s">
        <v>39</v>
      </c>
      <c r="B62" s="33" t="s">
        <v>78</v>
      </c>
      <c r="C62" s="33"/>
      <c r="D62" s="33"/>
      <c r="E62" s="33"/>
      <c r="F62" s="33"/>
      <c r="G62" s="33"/>
      <c r="H62" s="57"/>
      <c r="I62" s="33"/>
      <c r="J62" s="34"/>
      <c r="K62" s="34"/>
      <c r="L62" s="34"/>
    </row>
    <row r="63" spans="1:12">
      <c r="A63" s="51" t="s">
        <v>41</v>
      </c>
      <c r="B63" s="33" t="s">
        <v>69</v>
      </c>
      <c r="C63" s="33"/>
      <c r="D63" s="33"/>
      <c r="E63" s="33"/>
      <c r="F63" s="33"/>
      <c r="G63" s="33"/>
      <c r="H63" s="57"/>
      <c r="I63" s="33"/>
      <c r="J63" s="34"/>
      <c r="K63" s="34"/>
      <c r="L63" s="34"/>
    </row>
    <row r="64" spans="1:12">
      <c r="A64" s="51"/>
      <c r="B64" s="33" t="s">
        <v>51</v>
      </c>
      <c r="C64" s="33"/>
      <c r="D64" s="33"/>
      <c r="E64" s="33"/>
      <c r="F64" s="33"/>
      <c r="G64" s="33"/>
      <c r="H64" s="57"/>
      <c r="I64" s="33"/>
      <c r="J64" s="34"/>
      <c r="K64" s="34"/>
      <c r="L64" s="34"/>
    </row>
    <row r="65" spans="1:12" ht="15.75">
      <c r="A65" s="2"/>
      <c r="B65" s="2"/>
      <c r="C65" s="2"/>
      <c r="D65" s="2"/>
      <c r="E65" s="2"/>
      <c r="F65" s="2"/>
      <c r="G65" s="2"/>
      <c r="H65" s="98"/>
      <c r="I65" s="2"/>
      <c r="J65" s="37"/>
      <c r="K65" s="37"/>
      <c r="L65" s="37"/>
    </row>
    <row r="66" spans="1:12" ht="15.75">
      <c r="A66" s="2"/>
      <c r="B66" s="3" t="s">
        <v>79</v>
      </c>
      <c r="C66" s="36"/>
      <c r="D66" s="36"/>
      <c r="E66" s="36"/>
      <c r="F66" s="36"/>
      <c r="G66" s="4"/>
      <c r="H66" s="98"/>
      <c r="I66" s="5"/>
      <c r="J66" s="37"/>
      <c r="K66" s="37"/>
      <c r="L66" s="37"/>
    </row>
    <row r="67" spans="1:12" ht="25.5">
      <c r="A67" s="6" t="s">
        <v>1</v>
      </c>
      <c r="B67" s="38" t="s">
        <v>2</v>
      </c>
      <c r="C67" s="39" t="s">
        <v>3</v>
      </c>
      <c r="D67" s="40" t="s">
        <v>127</v>
      </c>
      <c r="E67" s="10" t="s">
        <v>5</v>
      </c>
      <c r="F67" s="11" t="s">
        <v>6</v>
      </c>
      <c r="G67" s="12" t="s">
        <v>7</v>
      </c>
      <c r="H67" s="11" t="s">
        <v>126</v>
      </c>
      <c r="I67" s="13" t="s">
        <v>125</v>
      </c>
      <c r="J67" s="12" t="s">
        <v>9</v>
      </c>
      <c r="K67" s="12" t="s">
        <v>10</v>
      </c>
      <c r="L67" s="12" t="s">
        <v>11</v>
      </c>
    </row>
    <row r="68" spans="1:12" ht="38.25">
      <c r="A68" s="14">
        <v>1</v>
      </c>
      <c r="B68" s="17" t="s">
        <v>80</v>
      </c>
      <c r="C68" s="17" t="s">
        <v>81</v>
      </c>
      <c r="D68" s="17"/>
      <c r="E68" s="18" t="s">
        <v>14</v>
      </c>
      <c r="F68" s="19">
        <v>20</v>
      </c>
      <c r="G68" s="20"/>
      <c r="H68" s="95">
        <f t="shared" ref="H68:H70" si="12">G68*I68+G68</f>
        <v>0</v>
      </c>
      <c r="I68" s="21"/>
      <c r="J68" s="22">
        <f t="shared" ref="J68:J70" si="13">F68*G68</f>
        <v>0</v>
      </c>
      <c r="K68" s="22">
        <f t="shared" ref="K68:K70" si="14">L68-J68</f>
        <v>0</v>
      </c>
      <c r="L68" s="22">
        <f t="shared" ref="L68:L70" si="15">F68*H68</f>
        <v>0</v>
      </c>
    </row>
    <row r="69" spans="1:12" ht="38.25">
      <c r="A69" s="76">
        <v>2</v>
      </c>
      <c r="B69" s="77" t="s">
        <v>82</v>
      </c>
      <c r="C69" s="78" t="s">
        <v>83</v>
      </c>
      <c r="D69" s="79"/>
      <c r="E69" s="18" t="s">
        <v>14</v>
      </c>
      <c r="F69" s="80">
        <v>10</v>
      </c>
      <c r="G69" s="81"/>
      <c r="H69" s="95">
        <f t="shared" si="12"/>
        <v>0</v>
      </c>
      <c r="I69" s="21"/>
      <c r="J69" s="22">
        <f t="shared" si="13"/>
        <v>0</v>
      </c>
      <c r="K69" s="22">
        <f t="shared" si="14"/>
        <v>0</v>
      </c>
      <c r="L69" s="22">
        <f t="shared" si="15"/>
        <v>0</v>
      </c>
    </row>
    <row r="70" spans="1:12" ht="38.25">
      <c r="A70" s="76" t="s">
        <v>39</v>
      </c>
      <c r="B70" s="77" t="s">
        <v>84</v>
      </c>
      <c r="C70" s="78" t="s">
        <v>85</v>
      </c>
      <c r="D70" s="79"/>
      <c r="E70" s="18" t="s">
        <v>14</v>
      </c>
      <c r="F70" s="80">
        <v>5</v>
      </c>
      <c r="G70" s="81"/>
      <c r="H70" s="95">
        <f t="shared" si="12"/>
        <v>0</v>
      </c>
      <c r="I70" s="21"/>
      <c r="J70" s="22">
        <f t="shared" si="13"/>
        <v>0</v>
      </c>
      <c r="K70" s="22">
        <f t="shared" si="14"/>
        <v>0</v>
      </c>
      <c r="L70" s="22">
        <f t="shared" si="15"/>
        <v>0</v>
      </c>
    </row>
    <row r="71" spans="1:12">
      <c r="A71" s="76"/>
      <c r="B71" s="77"/>
      <c r="C71" s="78"/>
      <c r="D71" s="78"/>
      <c r="E71" s="82"/>
      <c r="F71" s="82"/>
      <c r="G71" s="47" t="s">
        <v>34</v>
      </c>
      <c r="H71" s="28"/>
      <c r="I71" s="48"/>
      <c r="J71" s="29">
        <f>SUM(J68:J70)</f>
        <v>0</v>
      </c>
      <c r="K71" s="29">
        <f>SUM(K68:K70)</f>
        <v>0</v>
      </c>
      <c r="L71" s="29">
        <f>SUM(L68:L70)</f>
        <v>0</v>
      </c>
    </row>
    <row r="72" spans="1:12" s="1" customFormat="1">
      <c r="A72" s="44"/>
      <c r="B72" s="104"/>
      <c r="C72" s="104"/>
      <c r="D72" s="104"/>
      <c r="E72" s="25"/>
      <c r="F72" s="25"/>
      <c r="G72" s="53"/>
      <c r="H72" s="54"/>
      <c r="I72" s="55"/>
      <c r="J72" s="56"/>
      <c r="K72" s="56"/>
      <c r="L72" s="56"/>
    </row>
    <row r="73" spans="1:12" s="1" customFormat="1">
      <c r="A73" s="33"/>
      <c r="B73" s="75" t="s">
        <v>136</v>
      </c>
      <c r="C73" s="104"/>
      <c r="D73" s="104"/>
      <c r="E73" s="25"/>
      <c r="F73" s="25"/>
      <c r="G73" s="53"/>
      <c r="H73" s="54"/>
      <c r="I73" s="55"/>
      <c r="J73" s="56"/>
      <c r="K73" s="56"/>
      <c r="L73" s="56"/>
    </row>
    <row r="74" spans="1:12">
      <c r="A74" s="51" t="s">
        <v>36</v>
      </c>
      <c r="B74" s="33" t="s">
        <v>137</v>
      </c>
      <c r="C74" s="46"/>
      <c r="D74" s="49"/>
      <c r="E74" s="25"/>
      <c r="F74" s="26"/>
      <c r="G74" s="53"/>
      <c r="H74" s="54"/>
      <c r="I74" s="55"/>
      <c r="J74" s="56"/>
      <c r="K74" s="56"/>
      <c r="L74" s="56"/>
    </row>
    <row r="75" spans="1:12" ht="15.75">
      <c r="A75" s="51"/>
      <c r="B75" s="33"/>
      <c r="C75" s="2"/>
      <c r="D75" s="2"/>
      <c r="E75" s="2"/>
      <c r="F75" s="2"/>
      <c r="G75" s="4"/>
      <c r="H75" s="98"/>
      <c r="I75" s="5"/>
      <c r="J75" s="37"/>
      <c r="K75" s="37"/>
      <c r="L75" s="37"/>
    </row>
    <row r="76" spans="1:12" ht="15.75">
      <c r="A76" s="2"/>
      <c r="B76" s="3" t="s">
        <v>86</v>
      </c>
      <c r="C76" s="36"/>
      <c r="D76" s="36"/>
      <c r="E76" s="36"/>
      <c r="F76" s="36"/>
      <c r="G76" s="4"/>
      <c r="H76" s="98"/>
      <c r="I76" s="5"/>
      <c r="J76" s="37"/>
      <c r="K76" s="37"/>
      <c r="L76" s="37"/>
    </row>
    <row r="77" spans="1:12" ht="25.5">
      <c r="A77" s="6" t="s">
        <v>1</v>
      </c>
      <c r="B77" s="7" t="s">
        <v>2</v>
      </c>
      <c r="C77" s="39" t="s">
        <v>3</v>
      </c>
      <c r="D77" s="40" t="s">
        <v>4</v>
      </c>
      <c r="E77" s="10" t="s">
        <v>5</v>
      </c>
      <c r="F77" s="11" t="s">
        <v>53</v>
      </c>
      <c r="G77" s="12" t="s">
        <v>7</v>
      </c>
      <c r="H77" s="11" t="s">
        <v>8</v>
      </c>
      <c r="I77" s="13" t="s">
        <v>54</v>
      </c>
      <c r="J77" s="12" t="s">
        <v>9</v>
      </c>
      <c r="K77" s="12" t="s">
        <v>10</v>
      </c>
      <c r="L77" s="12" t="s">
        <v>11</v>
      </c>
    </row>
    <row r="78" spans="1:12" ht="38.25">
      <c r="A78" s="14">
        <v>1</v>
      </c>
      <c r="B78" s="17" t="s">
        <v>87</v>
      </c>
      <c r="C78" s="17" t="s">
        <v>88</v>
      </c>
      <c r="D78" s="17"/>
      <c r="E78" s="18" t="s">
        <v>89</v>
      </c>
      <c r="F78" s="19">
        <v>800</v>
      </c>
      <c r="G78" s="20"/>
      <c r="H78" s="95">
        <f t="shared" ref="H78:H88" si="16">G78*I78+G78</f>
        <v>0</v>
      </c>
      <c r="I78" s="21"/>
      <c r="J78" s="22">
        <f t="shared" ref="J78:J88" si="17">F78*G78</f>
        <v>0</v>
      </c>
      <c r="K78" s="22">
        <f t="shared" ref="K78:K88" si="18">L78-J78</f>
        <v>0</v>
      </c>
      <c r="L78" s="22">
        <f t="shared" ref="L78:L88" si="19">F78*H78</f>
        <v>0</v>
      </c>
    </row>
    <row r="79" spans="1:12" ht="51">
      <c r="A79" s="14">
        <v>2</v>
      </c>
      <c r="B79" s="17" t="s">
        <v>90</v>
      </c>
      <c r="C79" s="17" t="s">
        <v>91</v>
      </c>
      <c r="D79" s="17"/>
      <c r="E79" s="18" t="s">
        <v>89</v>
      </c>
      <c r="F79" s="19">
        <v>15000</v>
      </c>
      <c r="G79" s="20"/>
      <c r="H79" s="95">
        <f t="shared" si="16"/>
        <v>0</v>
      </c>
      <c r="I79" s="21"/>
      <c r="J79" s="22">
        <f t="shared" si="17"/>
        <v>0</v>
      </c>
      <c r="K79" s="22">
        <f t="shared" si="18"/>
        <v>0</v>
      </c>
      <c r="L79" s="22">
        <f t="shared" si="19"/>
        <v>0</v>
      </c>
    </row>
    <row r="80" spans="1:12" ht="51">
      <c r="A80" s="14">
        <v>3</v>
      </c>
      <c r="B80" s="17" t="s">
        <v>92</v>
      </c>
      <c r="C80" s="17" t="s">
        <v>93</v>
      </c>
      <c r="D80" s="17"/>
      <c r="E80" s="18" t="s">
        <v>89</v>
      </c>
      <c r="F80" s="19">
        <v>2500</v>
      </c>
      <c r="G80" s="20"/>
      <c r="H80" s="95">
        <f t="shared" si="16"/>
        <v>0</v>
      </c>
      <c r="I80" s="21"/>
      <c r="J80" s="22">
        <f t="shared" si="17"/>
        <v>0</v>
      </c>
      <c r="K80" s="22">
        <f t="shared" si="18"/>
        <v>0</v>
      </c>
      <c r="L80" s="22">
        <f t="shared" si="19"/>
        <v>0</v>
      </c>
    </row>
    <row r="81" spans="1:12" ht="51">
      <c r="A81" s="14">
        <v>4</v>
      </c>
      <c r="B81" s="17" t="s">
        <v>94</v>
      </c>
      <c r="C81" s="17" t="s">
        <v>95</v>
      </c>
      <c r="D81" s="17"/>
      <c r="E81" s="18" t="s">
        <v>96</v>
      </c>
      <c r="F81" s="19">
        <v>80</v>
      </c>
      <c r="G81" s="20"/>
      <c r="H81" s="95">
        <f t="shared" si="16"/>
        <v>0</v>
      </c>
      <c r="I81" s="21"/>
      <c r="J81" s="22">
        <f t="shared" si="17"/>
        <v>0</v>
      </c>
      <c r="K81" s="22">
        <f t="shared" si="18"/>
        <v>0</v>
      </c>
      <c r="L81" s="22">
        <f t="shared" si="19"/>
        <v>0</v>
      </c>
    </row>
    <row r="82" spans="1:12" ht="38.25">
      <c r="A82" s="14">
        <v>5</v>
      </c>
      <c r="B82" s="17" t="s">
        <v>97</v>
      </c>
      <c r="C82" s="17" t="s">
        <v>98</v>
      </c>
      <c r="D82" s="17"/>
      <c r="E82" s="18" t="s">
        <v>96</v>
      </c>
      <c r="F82" s="19">
        <v>100</v>
      </c>
      <c r="G82" s="20"/>
      <c r="H82" s="95">
        <f t="shared" si="16"/>
        <v>0</v>
      </c>
      <c r="I82" s="21"/>
      <c r="J82" s="22">
        <f t="shared" si="17"/>
        <v>0</v>
      </c>
      <c r="K82" s="22">
        <f t="shared" si="18"/>
        <v>0</v>
      </c>
      <c r="L82" s="22">
        <f t="shared" si="19"/>
        <v>0</v>
      </c>
    </row>
    <row r="83" spans="1:12" ht="63.75">
      <c r="A83" s="14">
        <v>6</v>
      </c>
      <c r="B83" s="17" t="s">
        <v>99</v>
      </c>
      <c r="C83" s="17" t="s">
        <v>100</v>
      </c>
      <c r="D83" s="17"/>
      <c r="E83" s="18" t="s">
        <v>89</v>
      </c>
      <c r="F83" s="19">
        <v>500</v>
      </c>
      <c r="G83" s="20"/>
      <c r="H83" s="95">
        <f t="shared" si="16"/>
        <v>0</v>
      </c>
      <c r="I83" s="21"/>
      <c r="J83" s="22">
        <f t="shared" si="17"/>
        <v>0</v>
      </c>
      <c r="K83" s="22">
        <f t="shared" si="18"/>
        <v>0</v>
      </c>
      <c r="L83" s="22">
        <f t="shared" si="19"/>
        <v>0</v>
      </c>
    </row>
    <row r="84" spans="1:12" ht="51">
      <c r="A84" s="14">
        <v>7</v>
      </c>
      <c r="B84" s="17" t="s">
        <v>101</v>
      </c>
      <c r="C84" s="17" t="s">
        <v>102</v>
      </c>
      <c r="D84" s="17"/>
      <c r="E84" s="18" t="s">
        <v>89</v>
      </c>
      <c r="F84" s="19">
        <v>500</v>
      </c>
      <c r="G84" s="20"/>
      <c r="H84" s="95">
        <f t="shared" si="16"/>
        <v>0</v>
      </c>
      <c r="I84" s="21"/>
      <c r="J84" s="22">
        <f t="shared" si="17"/>
        <v>0</v>
      </c>
      <c r="K84" s="22">
        <f t="shared" si="18"/>
        <v>0</v>
      </c>
      <c r="L84" s="22">
        <f t="shared" si="19"/>
        <v>0</v>
      </c>
    </row>
    <row r="85" spans="1:12" ht="51">
      <c r="A85" s="14">
        <v>8</v>
      </c>
      <c r="B85" s="17" t="s">
        <v>103</v>
      </c>
      <c r="C85" s="17" t="s">
        <v>104</v>
      </c>
      <c r="D85" s="17"/>
      <c r="E85" s="18" t="s">
        <v>14</v>
      </c>
      <c r="F85" s="19">
        <v>3500</v>
      </c>
      <c r="G85" s="20"/>
      <c r="H85" s="95">
        <f t="shared" si="16"/>
        <v>0</v>
      </c>
      <c r="I85" s="21"/>
      <c r="J85" s="22">
        <f t="shared" si="17"/>
        <v>0</v>
      </c>
      <c r="K85" s="22">
        <f t="shared" si="18"/>
        <v>0</v>
      </c>
      <c r="L85" s="22">
        <f t="shared" si="19"/>
        <v>0</v>
      </c>
    </row>
    <row r="86" spans="1:12" ht="51">
      <c r="A86" s="14">
        <v>9</v>
      </c>
      <c r="B86" s="17" t="s">
        <v>105</v>
      </c>
      <c r="C86" s="17" t="s">
        <v>106</v>
      </c>
      <c r="D86" s="17"/>
      <c r="E86" s="18" t="s">
        <v>89</v>
      </c>
      <c r="F86" s="19">
        <v>500</v>
      </c>
      <c r="G86" s="20"/>
      <c r="H86" s="95">
        <f t="shared" si="16"/>
        <v>0</v>
      </c>
      <c r="I86" s="21"/>
      <c r="J86" s="22">
        <f t="shared" si="17"/>
        <v>0</v>
      </c>
      <c r="K86" s="22">
        <f t="shared" si="18"/>
        <v>0</v>
      </c>
      <c r="L86" s="22">
        <f t="shared" si="19"/>
        <v>0</v>
      </c>
    </row>
    <row r="87" spans="1:12" ht="38.25">
      <c r="A87" s="14">
        <v>10</v>
      </c>
      <c r="B87" s="17" t="s">
        <v>107</v>
      </c>
      <c r="C87" s="17" t="s">
        <v>108</v>
      </c>
      <c r="D87" s="17"/>
      <c r="E87" s="18" t="s">
        <v>89</v>
      </c>
      <c r="F87" s="19">
        <v>600</v>
      </c>
      <c r="G87" s="20"/>
      <c r="H87" s="95">
        <f t="shared" si="16"/>
        <v>0</v>
      </c>
      <c r="I87" s="21"/>
      <c r="J87" s="22">
        <f t="shared" si="17"/>
        <v>0</v>
      </c>
      <c r="K87" s="22">
        <f t="shared" si="18"/>
        <v>0</v>
      </c>
      <c r="L87" s="22">
        <f t="shared" si="19"/>
        <v>0</v>
      </c>
    </row>
    <row r="88" spans="1:12" ht="63.75">
      <c r="A88" s="14">
        <v>11</v>
      </c>
      <c r="B88" s="17" t="s">
        <v>109</v>
      </c>
      <c r="C88" s="17" t="s">
        <v>110</v>
      </c>
      <c r="D88" s="17"/>
      <c r="E88" s="18" t="s">
        <v>96</v>
      </c>
      <c r="F88" s="19">
        <v>60</v>
      </c>
      <c r="G88" s="20"/>
      <c r="H88" s="95">
        <f t="shared" si="16"/>
        <v>0</v>
      </c>
      <c r="I88" s="21"/>
      <c r="J88" s="22">
        <f t="shared" si="17"/>
        <v>0</v>
      </c>
      <c r="K88" s="22">
        <f t="shared" si="18"/>
        <v>0</v>
      </c>
      <c r="L88" s="22">
        <f t="shared" si="19"/>
        <v>0</v>
      </c>
    </row>
    <row r="89" spans="1:12">
      <c r="A89" s="85"/>
      <c r="B89" s="86"/>
      <c r="C89" s="87"/>
      <c r="D89" s="87"/>
      <c r="E89" s="82"/>
      <c r="F89" s="82"/>
      <c r="G89" s="83" t="s">
        <v>34</v>
      </c>
      <c r="H89" s="84"/>
      <c r="I89" s="48"/>
      <c r="J89" s="29">
        <f>SUM(J78:J88)</f>
        <v>0</v>
      </c>
      <c r="K89" s="29">
        <f>SUM(K78:K88)</f>
        <v>0</v>
      </c>
      <c r="L89" s="29">
        <f>SUM(L78:L88)</f>
        <v>0</v>
      </c>
    </row>
    <row r="90" spans="1:12">
      <c r="A90" s="33"/>
      <c r="B90" s="75" t="s">
        <v>111</v>
      </c>
      <c r="C90" s="33"/>
      <c r="D90" s="33"/>
      <c r="E90" s="33"/>
      <c r="F90" s="33"/>
      <c r="G90" s="33"/>
      <c r="H90" s="57"/>
      <c r="I90" s="33"/>
      <c r="J90" s="34"/>
      <c r="K90" s="34"/>
      <c r="L90" s="34"/>
    </row>
    <row r="91" spans="1:12">
      <c r="A91" s="33" t="s">
        <v>36</v>
      </c>
      <c r="B91" s="33" t="s">
        <v>139</v>
      </c>
      <c r="C91" s="33"/>
      <c r="D91" s="33"/>
      <c r="E91" s="33"/>
      <c r="F91" s="33"/>
      <c r="G91" s="33"/>
      <c r="H91" s="57"/>
      <c r="I91" s="33"/>
      <c r="J91" s="34"/>
      <c r="K91" s="34"/>
      <c r="L91" s="34"/>
    </row>
    <row r="92" spans="1:12">
      <c r="A92" s="33" t="s">
        <v>37</v>
      </c>
      <c r="B92" s="33" t="s">
        <v>112</v>
      </c>
      <c r="C92" s="33"/>
      <c r="D92" s="33"/>
      <c r="E92" s="33"/>
      <c r="F92" s="33"/>
      <c r="G92" s="33"/>
      <c r="H92" s="57"/>
      <c r="I92" s="33"/>
      <c r="J92" s="34"/>
      <c r="K92" s="34"/>
      <c r="L92" s="34"/>
    </row>
    <row r="93" spans="1:12">
      <c r="A93" s="33" t="s">
        <v>39</v>
      </c>
      <c r="B93" s="33" t="s">
        <v>138</v>
      </c>
      <c r="C93" s="33"/>
      <c r="D93" s="33"/>
      <c r="E93" s="33"/>
      <c r="F93" s="33"/>
      <c r="G93" s="33"/>
      <c r="H93" s="57"/>
      <c r="I93" s="33"/>
      <c r="J93" s="34"/>
      <c r="K93" s="34"/>
      <c r="L93" s="34"/>
    </row>
    <row r="94" spans="1:12">
      <c r="A94" s="33" t="s">
        <v>41</v>
      </c>
      <c r="B94" s="33" t="s">
        <v>113</v>
      </c>
      <c r="C94" s="33"/>
      <c r="D94" s="33"/>
      <c r="E94" s="33"/>
      <c r="F94" s="33"/>
      <c r="G94" s="33"/>
      <c r="H94" s="57"/>
      <c r="I94" s="33"/>
      <c r="J94" s="34"/>
      <c r="K94" s="34"/>
      <c r="L94" s="34"/>
    </row>
    <row r="95" spans="1:12">
      <c r="A95" s="33" t="s">
        <v>43</v>
      </c>
      <c r="B95" s="33" t="s">
        <v>114</v>
      </c>
      <c r="C95" s="33"/>
      <c r="D95" s="33"/>
      <c r="E95" s="33"/>
      <c r="F95" s="33"/>
      <c r="G95" s="33"/>
      <c r="H95" s="57"/>
      <c r="I95" s="33"/>
      <c r="J95" s="34"/>
      <c r="K95" s="34"/>
      <c r="L95" s="34"/>
    </row>
    <row r="96" spans="1:12">
      <c r="A96" s="33" t="s">
        <v>45</v>
      </c>
      <c r="B96" s="33" t="s">
        <v>140</v>
      </c>
      <c r="C96" s="33"/>
      <c r="D96" s="33"/>
      <c r="E96" s="33"/>
      <c r="F96" s="33"/>
      <c r="G96" s="33"/>
      <c r="H96" s="57"/>
      <c r="I96" s="33"/>
      <c r="J96" s="34"/>
      <c r="K96" s="34"/>
      <c r="L96" s="34"/>
    </row>
    <row r="97" spans="1:12" ht="15.75">
      <c r="A97" s="2"/>
      <c r="B97" s="2"/>
      <c r="C97" s="2"/>
      <c r="D97" s="2"/>
      <c r="E97" s="2"/>
      <c r="F97" s="2"/>
      <c r="G97" s="4"/>
      <c r="H97" s="98"/>
      <c r="I97" s="5"/>
      <c r="J97" s="37"/>
      <c r="K97" s="37"/>
      <c r="L97" s="37"/>
    </row>
    <row r="98" spans="1:12" ht="15.75">
      <c r="A98" s="2"/>
      <c r="B98" s="3" t="s">
        <v>115</v>
      </c>
      <c r="C98" s="36"/>
      <c r="D98" s="36"/>
      <c r="E98" s="36"/>
      <c r="F98" s="36"/>
      <c r="G98" s="4"/>
      <c r="H98" s="98"/>
      <c r="I98" s="5"/>
      <c r="J98" s="37"/>
      <c r="K98" s="37"/>
      <c r="L98" s="37"/>
    </row>
    <row r="99" spans="1:12" ht="25.5">
      <c r="A99" s="6" t="s">
        <v>1</v>
      </c>
      <c r="B99" s="70" t="s">
        <v>2</v>
      </c>
      <c r="C99" s="71" t="s">
        <v>3</v>
      </c>
      <c r="D99" s="72" t="s">
        <v>127</v>
      </c>
      <c r="E99" s="10" t="s">
        <v>5</v>
      </c>
      <c r="F99" s="11" t="s">
        <v>6</v>
      </c>
      <c r="G99" s="12" t="s">
        <v>7</v>
      </c>
      <c r="H99" s="11" t="s">
        <v>126</v>
      </c>
      <c r="I99" s="13" t="s">
        <v>125</v>
      </c>
      <c r="J99" s="12" t="s">
        <v>9</v>
      </c>
      <c r="K99" s="12" t="s">
        <v>10</v>
      </c>
      <c r="L99" s="12" t="s">
        <v>11</v>
      </c>
    </row>
    <row r="100" spans="1:12" ht="38.25">
      <c r="A100" s="14">
        <v>1</v>
      </c>
      <c r="B100" s="17" t="s">
        <v>117</v>
      </c>
      <c r="C100" s="17" t="s">
        <v>118</v>
      </c>
      <c r="D100" s="17"/>
      <c r="E100" s="18" t="s">
        <v>89</v>
      </c>
      <c r="F100" s="19">
        <v>3500</v>
      </c>
      <c r="G100" s="20"/>
      <c r="H100" s="95">
        <f t="shared" ref="H100" si="20">G100*I100+G100</f>
        <v>0</v>
      </c>
      <c r="I100" s="21"/>
      <c r="J100" s="22">
        <f t="shared" ref="J100" si="21">F100*G100</f>
        <v>0</v>
      </c>
      <c r="K100" s="22">
        <f t="shared" ref="K100" si="22">L100-J100</f>
        <v>0</v>
      </c>
      <c r="L100" s="22">
        <f t="shared" ref="L100" si="23">F100*H100</f>
        <v>0</v>
      </c>
    </row>
    <row r="101" spans="1:12">
      <c r="A101" s="85"/>
      <c r="B101" s="86"/>
      <c r="C101" s="87"/>
      <c r="D101" s="87"/>
      <c r="E101" s="82"/>
      <c r="F101" s="88"/>
      <c r="G101" s="47" t="s">
        <v>34</v>
      </c>
      <c r="H101" s="28"/>
      <c r="I101" s="48"/>
      <c r="J101" s="29">
        <f>SUM(J100)</f>
        <v>0</v>
      </c>
      <c r="K101" s="29">
        <f>SUM(K100)</f>
        <v>0</v>
      </c>
      <c r="L101" s="29">
        <f>SUM(L100)</f>
        <v>0</v>
      </c>
    </row>
    <row r="102" spans="1:12" s="1" customFormat="1">
      <c r="A102" s="33"/>
      <c r="B102" s="75" t="s">
        <v>141</v>
      </c>
      <c r="C102" s="49"/>
      <c r="D102" s="49"/>
      <c r="E102" s="25"/>
      <c r="F102" s="26"/>
      <c r="G102" s="53"/>
      <c r="H102" s="54"/>
      <c r="I102" s="55"/>
      <c r="J102" s="56"/>
      <c r="K102" s="56"/>
      <c r="L102" s="56"/>
    </row>
    <row r="103" spans="1:12" s="1" customFormat="1">
      <c r="A103" s="33" t="s">
        <v>36</v>
      </c>
      <c r="B103" s="33" t="s">
        <v>140</v>
      </c>
      <c r="C103" s="49"/>
      <c r="D103" s="49"/>
      <c r="E103" s="25"/>
      <c r="F103" s="26"/>
      <c r="G103" s="53"/>
      <c r="H103" s="54"/>
      <c r="I103" s="55"/>
      <c r="J103" s="56"/>
      <c r="K103" s="56"/>
      <c r="L103" s="56"/>
    </row>
    <row r="104" spans="1:12">
      <c r="A104" s="23"/>
      <c r="B104" s="49"/>
      <c r="C104" s="49"/>
      <c r="D104" s="49"/>
      <c r="E104" s="25"/>
      <c r="F104" s="26"/>
      <c r="G104" s="53"/>
      <c r="H104" s="54"/>
      <c r="I104" s="55"/>
      <c r="J104" s="56"/>
      <c r="K104" s="56"/>
      <c r="L104" s="56"/>
    </row>
    <row r="105" spans="1:12" ht="15.75">
      <c r="A105" s="89"/>
      <c r="B105" s="90"/>
      <c r="C105" s="90"/>
      <c r="D105" s="90"/>
      <c r="E105" s="60"/>
      <c r="F105" s="61"/>
      <c r="G105" s="62"/>
      <c r="H105" s="63"/>
      <c r="I105" s="64"/>
      <c r="J105" s="65"/>
      <c r="K105" s="65"/>
      <c r="L105" s="65"/>
    </row>
    <row r="106" spans="1:12" ht="15.75">
      <c r="A106" s="2"/>
      <c r="B106" s="3" t="s">
        <v>119</v>
      </c>
      <c r="C106" s="36"/>
      <c r="D106" s="36"/>
      <c r="E106" s="36"/>
      <c r="F106" s="36"/>
      <c r="G106" s="4"/>
      <c r="H106" s="98"/>
      <c r="I106" s="5"/>
      <c r="J106" s="37"/>
      <c r="K106" s="37"/>
      <c r="L106" s="37"/>
    </row>
    <row r="107" spans="1:12" ht="25.5">
      <c r="A107" s="6" t="s">
        <v>1</v>
      </c>
      <c r="B107" s="70" t="s">
        <v>2</v>
      </c>
      <c r="C107" s="71" t="s">
        <v>3</v>
      </c>
      <c r="D107" s="72" t="s">
        <v>127</v>
      </c>
      <c r="E107" s="10" t="s">
        <v>5</v>
      </c>
      <c r="F107" s="11" t="s">
        <v>6</v>
      </c>
      <c r="G107" s="12" t="s">
        <v>7</v>
      </c>
      <c r="H107" s="11" t="s">
        <v>126</v>
      </c>
      <c r="I107" s="13" t="s">
        <v>125</v>
      </c>
      <c r="J107" s="12" t="s">
        <v>9</v>
      </c>
      <c r="K107" s="12" t="s">
        <v>10</v>
      </c>
      <c r="L107" s="12" t="s">
        <v>11</v>
      </c>
    </row>
    <row r="108" spans="1:12" ht="51">
      <c r="A108" s="14">
        <v>1</v>
      </c>
      <c r="B108" s="17" t="s">
        <v>120</v>
      </c>
      <c r="C108" s="17" t="s">
        <v>121</v>
      </c>
      <c r="D108" s="17"/>
      <c r="E108" s="18" t="s">
        <v>89</v>
      </c>
      <c r="F108" s="19">
        <v>300</v>
      </c>
      <c r="G108" s="20"/>
      <c r="H108" s="95">
        <f t="shared" ref="H108" si="24">G108*I108+G108</f>
        <v>0</v>
      </c>
      <c r="I108" s="21"/>
      <c r="J108" s="22">
        <f t="shared" ref="J108" si="25">F108*G108</f>
        <v>0</v>
      </c>
      <c r="K108" s="22">
        <f t="shared" ref="K108" si="26">L108-J108</f>
        <v>0</v>
      </c>
      <c r="L108" s="22">
        <f t="shared" ref="L108" si="27">F108*H108</f>
        <v>0</v>
      </c>
    </row>
    <row r="109" spans="1:12">
      <c r="A109" s="85"/>
      <c r="B109" s="86"/>
      <c r="C109" s="87"/>
      <c r="D109" s="87"/>
      <c r="E109" s="82"/>
      <c r="F109" s="88"/>
      <c r="G109" s="47" t="s">
        <v>34</v>
      </c>
      <c r="H109" s="28"/>
      <c r="I109" s="48"/>
      <c r="J109" s="29">
        <f>SUM(J108)</f>
        <v>0</v>
      </c>
      <c r="K109" s="29">
        <f>SUM(K108)</f>
        <v>0</v>
      </c>
      <c r="L109" s="29">
        <f>SUM(L108)</f>
        <v>0</v>
      </c>
    </row>
    <row r="110" spans="1:12" s="1" customFormat="1">
      <c r="A110" s="33"/>
      <c r="B110" s="75" t="s">
        <v>142</v>
      </c>
      <c r="C110" s="49"/>
      <c r="D110" s="49"/>
      <c r="E110" s="25"/>
      <c r="F110" s="26"/>
      <c r="G110" s="53"/>
      <c r="H110" s="54"/>
      <c r="I110" s="55"/>
      <c r="J110" s="56"/>
      <c r="K110" s="56"/>
      <c r="L110" s="56"/>
    </row>
    <row r="111" spans="1:12" s="1" customFormat="1">
      <c r="A111" s="33" t="s">
        <v>36</v>
      </c>
      <c r="B111" s="33" t="s">
        <v>140</v>
      </c>
      <c r="C111" s="49"/>
      <c r="D111" s="49"/>
      <c r="E111" s="25"/>
      <c r="F111" s="26"/>
      <c r="G111" s="53"/>
      <c r="H111" s="54"/>
      <c r="I111" s="55"/>
      <c r="J111" s="56"/>
      <c r="K111" s="56"/>
      <c r="L111" s="56"/>
    </row>
    <row r="112" spans="1:12">
      <c r="A112" s="23"/>
      <c r="B112" s="49"/>
      <c r="C112" s="49"/>
      <c r="D112" s="49"/>
      <c r="E112" s="25"/>
      <c r="F112" s="26"/>
      <c r="G112" s="53"/>
      <c r="H112" s="54"/>
      <c r="I112" s="55"/>
      <c r="J112" s="56"/>
      <c r="K112" s="56"/>
      <c r="L112" s="56"/>
    </row>
    <row r="113" spans="1:12" ht="15.75">
      <c r="A113" s="2"/>
      <c r="B113" s="3" t="s">
        <v>122</v>
      </c>
      <c r="C113" s="36"/>
      <c r="D113" s="36"/>
      <c r="E113" s="36"/>
      <c r="F113" s="36"/>
      <c r="G113" s="4"/>
      <c r="H113" s="98"/>
      <c r="I113" s="5"/>
      <c r="J113" s="37"/>
      <c r="K113" s="37"/>
      <c r="L113" s="37"/>
    </row>
    <row r="114" spans="1:12" ht="25.5">
      <c r="A114" s="6" t="s">
        <v>1</v>
      </c>
      <c r="B114" s="70" t="s">
        <v>116</v>
      </c>
      <c r="C114" s="71" t="s">
        <v>3</v>
      </c>
      <c r="D114" s="72" t="s">
        <v>4</v>
      </c>
      <c r="E114" s="10" t="s">
        <v>5</v>
      </c>
      <c r="F114" s="11" t="s">
        <v>53</v>
      </c>
      <c r="G114" s="12" t="s">
        <v>7</v>
      </c>
      <c r="H114" s="11" t="s">
        <v>8</v>
      </c>
      <c r="I114" s="13" t="s">
        <v>54</v>
      </c>
      <c r="J114" s="12" t="s">
        <v>9</v>
      </c>
      <c r="K114" s="12" t="s">
        <v>10</v>
      </c>
      <c r="L114" s="12" t="s">
        <v>11</v>
      </c>
    </row>
    <row r="115" spans="1:12" ht="38.25">
      <c r="A115" s="14">
        <v>1</v>
      </c>
      <c r="B115" s="17" t="s">
        <v>123</v>
      </c>
      <c r="C115" s="17" t="s">
        <v>129</v>
      </c>
      <c r="D115" s="17"/>
      <c r="E115" s="18" t="s">
        <v>89</v>
      </c>
      <c r="F115" s="19">
        <v>5000</v>
      </c>
      <c r="G115" s="20"/>
      <c r="H115" s="95">
        <f t="shared" ref="H115" si="28">G115*I115+G115</f>
        <v>0</v>
      </c>
      <c r="I115" s="21"/>
      <c r="J115" s="22">
        <f t="shared" ref="J115" si="29">F115*G115</f>
        <v>0</v>
      </c>
      <c r="K115" s="22">
        <f t="shared" ref="K115" si="30">L115-J115</f>
        <v>0</v>
      </c>
      <c r="L115" s="22">
        <f t="shared" ref="L115" si="31">F115*H115</f>
        <v>0</v>
      </c>
    </row>
    <row r="116" spans="1:12">
      <c r="A116" s="33"/>
      <c r="B116" s="75" t="s">
        <v>143</v>
      </c>
      <c r="C116" s="49"/>
      <c r="D116" s="49"/>
      <c r="E116" s="25"/>
      <c r="F116" s="26"/>
      <c r="G116" s="27" t="s">
        <v>34</v>
      </c>
      <c r="H116" s="28"/>
      <c r="I116" s="48"/>
      <c r="J116" s="29">
        <f>SUM(J115)</f>
        <v>0</v>
      </c>
      <c r="K116" s="29">
        <f>SUM(K115)</f>
        <v>0</v>
      </c>
      <c r="L116" s="29">
        <f>SUM(L115)</f>
        <v>0</v>
      </c>
    </row>
    <row r="117" spans="1:12">
      <c r="A117" s="33" t="s">
        <v>36</v>
      </c>
      <c r="B117" s="33" t="s">
        <v>140</v>
      </c>
      <c r="C117" s="49"/>
      <c r="D117" s="49"/>
      <c r="E117" s="25"/>
      <c r="F117" s="26"/>
      <c r="G117" s="53"/>
      <c r="H117" s="54"/>
      <c r="I117" s="55"/>
      <c r="J117" s="56"/>
      <c r="K117" s="56"/>
      <c r="L117" s="56"/>
    </row>
    <row r="118" spans="1:12" ht="15.75">
      <c r="A118" s="2"/>
      <c r="B118" s="2"/>
      <c r="C118" s="2"/>
      <c r="D118" s="2"/>
      <c r="E118" s="2"/>
      <c r="F118" s="2"/>
      <c r="G118" s="91"/>
      <c r="H118" s="100"/>
      <c r="I118" s="92"/>
      <c r="J118" s="93"/>
      <c r="K118" s="93"/>
      <c r="L118" s="93"/>
    </row>
    <row r="119" spans="1:12" ht="15.75">
      <c r="G119" s="91" t="s">
        <v>124</v>
      </c>
      <c r="H119" s="100"/>
      <c r="I119" s="92"/>
      <c r="J119" s="93">
        <f>J116+J109+J101+J89+J71+J58+J43+J20</f>
        <v>0</v>
      </c>
      <c r="K119" s="93">
        <f>L119-J119</f>
        <v>0</v>
      </c>
      <c r="L119" s="93">
        <f>L116+L109+L101+L89+L71+L58+L43+L20</f>
        <v>0</v>
      </c>
    </row>
    <row r="121" spans="1:12" ht="15.75">
      <c r="G121" s="101" t="s">
        <v>130</v>
      </c>
      <c r="H121" s="102"/>
      <c r="I121" s="101"/>
      <c r="J121" s="101">
        <f>J119/4.3117</f>
        <v>0</v>
      </c>
    </row>
  </sheetData>
  <mergeCells count="1">
    <mergeCell ref="A2:L2"/>
  </mergeCells>
  <pageMargins left="0.7" right="0.7" top="0.75" bottom="0.75" header="0.3" footer="0.3"/>
  <pageSetup paperSize="9" scale="65" orientation="landscape" r:id="rId1"/>
  <rowBreaks count="3" manualBreakCount="3">
    <brk id="49" max="11" man="1"/>
    <brk id="75" max="11" man="1"/>
    <brk id="9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2018-11-07T11:40:55Z</cp:lastPrinted>
  <dcterms:created xsi:type="dcterms:W3CDTF">2018-11-07T11:30:38Z</dcterms:created>
  <dcterms:modified xsi:type="dcterms:W3CDTF">2018-11-08T11:06:19Z</dcterms:modified>
</cp:coreProperties>
</file>