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0560"/>
  </bookViews>
  <sheets>
    <sheet name="Załącznik nr 5 do SIWZ" sheetId="1" r:id="rId1"/>
  </sheets>
  <definedNames>
    <definedName name="_xlnm.Print_Area" localSheetId="0">'Załącznik nr 5 do SIWZ'!$A$1:$K$19</definedName>
  </definedNames>
  <calcPr calcId="145621"/>
</workbook>
</file>

<file path=xl/calcChain.xml><?xml version="1.0" encoding="utf-8"?>
<calcChain xmlns="http://schemas.openxmlformats.org/spreadsheetml/2006/main">
  <c r="I7" i="1" l="1"/>
  <c r="G7" i="1"/>
  <c r="K7" i="1" s="1"/>
  <c r="J7" i="1" l="1"/>
  <c r="K13" i="1"/>
  <c r="J13" i="1" s="1"/>
  <c r="I13" i="1"/>
  <c r="G13" i="1" l="1"/>
  <c r="I14" i="1" s="1"/>
  <c r="I8" i="1"/>
  <c r="G8" i="1"/>
  <c r="K8" i="1" s="1"/>
  <c r="I6" i="1"/>
  <c r="I9" i="1" s="1"/>
  <c r="G6" i="1"/>
  <c r="K6" i="1" s="1"/>
  <c r="K9" i="1" s="1"/>
  <c r="I17" i="1" l="1"/>
  <c r="I19" i="1" s="1"/>
  <c r="J8" i="1"/>
  <c r="J6" i="1"/>
  <c r="J9" i="1" s="1"/>
  <c r="J14" i="1" l="1"/>
  <c r="K14" i="1"/>
  <c r="K17" i="1" s="1"/>
  <c r="J17" i="1" s="1"/>
</calcChain>
</file>

<file path=xl/sharedStrings.xml><?xml version="1.0" encoding="utf-8"?>
<sst xmlns="http://schemas.openxmlformats.org/spreadsheetml/2006/main" count="43" uniqueCount="30">
  <si>
    <t>Lp</t>
  </si>
  <si>
    <t>Nazwa handlowa</t>
  </si>
  <si>
    <t>J.m.</t>
  </si>
  <si>
    <t xml:space="preserve">Ilość </t>
  </si>
  <si>
    <t>Cena jedn. Netto</t>
  </si>
  <si>
    <t>Cena z VAT  brutto</t>
  </si>
  <si>
    <t>1.</t>
  </si>
  <si>
    <t>Koce samo ogrzewające jednorazowe, Easy Warm, w rozm. 152 x 92 cm</t>
  </si>
  <si>
    <t>Razem</t>
  </si>
  <si>
    <t xml:space="preserve">Ubranie chirurgiczne  bluza  + spodnie ( włóknina bawełnopodobna )- wykonane z miękkiej włókniny bawełnopodobnej o gramaturze minimalnej 49 g / m2, antystatycznej, niepylącej, oddychającej, zawierającej 100% polipropylenu,  ubranie przeznaczone do stosowania przez personel medyczny w środowisku Bloku Operacyjnego - bluza – krótki rękaw, pod szyją wyposażona  w nap, kieszeń na piersi oraz dwie kieszenie boczne na dole bluzy, spodnie – ściągane tasiemką, kieszeń boczna na nogawicy z klapką wyposażoną w nap, sposób zapakowania umożliwiający indywidualny dobór rozmiaru, kolor niebieski, zielony lub fioletowy, w zależności od zapotrzebowania Zamawiającego. W rozmiarach XS, S, M, L, XL, XXL, XXXL do swobodnego wyboru przez zamawiającego. Kompatybilne z urządzeniem dystrybucyjnym.
Ubranie o podwyższonej odporności na wypychanie - na sucho min. 190 kPa, czystość pod względem cząstek stałych równa 2,0 IPM, pylenie równe 2,1 Log 10 (liczba cząstek) </t>
  </si>
  <si>
    <t>Stawka VAT</t>
  </si>
  <si>
    <t>kpl.     Bluza + spodnie</t>
  </si>
  <si>
    <t>Wartość netto</t>
  </si>
  <si>
    <t>Wartość VAT</t>
  </si>
  <si>
    <t>Wartość brutto</t>
  </si>
  <si>
    <t>Ubrania chirurgiczne</t>
  </si>
  <si>
    <t>2.</t>
  </si>
  <si>
    <t>Sprawa P/51/11/2018/UO</t>
  </si>
  <si>
    <t>Urządzenie dystrybucyjne - dzierżawa (płatna w jednomiesięcznych ratach)</t>
  </si>
  <si>
    <t>1 miesiąc</t>
  </si>
  <si>
    <t xml:space="preserve">Koce samo ogrzewające  </t>
  </si>
  <si>
    <t xml:space="preserve">1. </t>
  </si>
  <si>
    <t>Pakiet nr 1</t>
  </si>
  <si>
    <t>Podsumowanie</t>
  </si>
  <si>
    <r>
      <t xml:space="preserve">Wartość w </t>
    </r>
    <r>
      <rPr>
        <b/>
        <sz val="14"/>
        <color rgb="FFFF0000"/>
        <rFont val="Calibri"/>
        <family val="2"/>
        <charset val="238"/>
      </rPr>
      <t>€</t>
    </r>
  </si>
  <si>
    <t>Wykaz  wyrobów z opisem minimalnych wymagań, parametrów i ilości przewidywanego zużycia w okresie 24 miesięcy</t>
  </si>
  <si>
    <t>Załącznik nr 5 do SIWZ</t>
  </si>
  <si>
    <t>3.</t>
  </si>
  <si>
    <t>Ubranie chirurgiczne - bluza + spodnie(włóknina trójwarstwowa)
• Ubranie chirurgiczne wykonane z włókniny trzywarstwowej, antystatycznej, niepylącej, oddychającej typu SMS o gramaturze min 45g/m2, 
• Ubranie przeznaczone do stosowania przez personel medyczny w środowisku bloku operacyjnego, 
• Kolor niebieski, w rozmiarach XS, S, M, L, XL, XXL do swobodnego wyboru przez Zamawiającego 
• asortyment kompatybilny z urządzeniem dystrybucyjnym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</si>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</sst>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  &quot;;&quot;-&quot;#,##0.00&quot;      &quot;;&quot; -&quot;#&quot;      &quot;;&quot; &quot;@&quot; &quot;"/>
    <numFmt numFmtId="165" formatCode="&quot; &quot;#,##0.00&quot;      &quot;;&quot;-&quot;#,##0.00&quot;      &quot;;&quot; -&quot;#&quot;      &quot;;@&quot; &quot;"/>
    <numFmt numFmtId="166" formatCode="[$-415]General"/>
    <numFmt numFmtId="167" formatCode="#,##0.00&quot; &quot;[$zł-415];[Red]&quot;-&quot;#,##0.00&quot; &quot;[$zł-415]"/>
    <numFmt numFmtId="168" formatCode="#,##0.00\ [$zł-415];[Red]\-#,##0.00\ [$zł-415]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1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1"/>
      <charset val="238"/>
    </font>
    <font>
      <sz val="10"/>
      <color theme="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</font>
    <font>
      <b/>
      <i/>
      <u/>
      <sz val="11"/>
      <color theme="1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Calibri"/>
      <family val="2"/>
      <charset val="238"/>
    </font>
    <font>
      <sz val="12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/>
    <xf numFmtId="165" fontId="14" fillId="0" borderId="0"/>
    <xf numFmtId="164" fontId="15" fillId="0" borderId="0"/>
    <xf numFmtId="0" fontId="16" fillId="0" borderId="0"/>
    <xf numFmtId="0" fontId="14" fillId="0" borderId="0" applyNumberFormat="0" applyBorder="0" applyProtection="0"/>
    <xf numFmtId="0" fontId="14" fillId="0" borderId="0"/>
    <xf numFmtId="0" fontId="17" fillId="0" borderId="0"/>
    <xf numFmtId="0" fontId="12" fillId="0" borderId="0" applyNumberFormat="0" applyBorder="0" applyProtection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9" fontId="14" fillId="0" borderId="0"/>
    <xf numFmtId="0" fontId="18" fillId="0" borderId="0">
      <alignment horizontal="center"/>
    </xf>
    <xf numFmtId="0" fontId="18" fillId="0" borderId="0">
      <alignment horizontal="center"/>
    </xf>
    <xf numFmtId="0" fontId="19" fillId="0" borderId="0">
      <alignment horizontal="center"/>
    </xf>
    <xf numFmtId="0" fontId="18" fillId="0" borderId="0">
      <alignment horizontal="center" textRotation="90"/>
    </xf>
    <xf numFmtId="0" fontId="18" fillId="0" borderId="0">
      <alignment horizontal="center" textRotation="90"/>
    </xf>
    <xf numFmtId="0" fontId="19" fillId="0" borderId="0">
      <alignment horizontal="center" textRotation="90"/>
    </xf>
    <xf numFmtId="0" fontId="8" fillId="0" borderId="0"/>
    <xf numFmtId="0" fontId="8" fillId="0" borderId="0"/>
    <xf numFmtId="0" fontId="8" fillId="0" borderId="0"/>
    <xf numFmtId="0" fontId="20" fillId="0" borderId="0"/>
    <xf numFmtId="0" fontId="13" fillId="0" borderId="0"/>
    <xf numFmtId="0" fontId="8" fillId="0" borderId="0"/>
    <xf numFmtId="0" fontId="21" fillId="0" borderId="0"/>
    <xf numFmtId="0" fontId="16" fillId="0" borderId="0"/>
    <xf numFmtId="0" fontId="8" fillId="0" borderId="0"/>
    <xf numFmtId="0" fontId="8" fillId="0" borderId="0"/>
    <xf numFmtId="166" fontId="22" fillId="0" borderId="0"/>
    <xf numFmtId="0" fontId="13" fillId="0" borderId="0"/>
    <xf numFmtId="0" fontId="8" fillId="0" borderId="0"/>
    <xf numFmtId="166" fontId="17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8" fillId="0" borderId="0"/>
    <xf numFmtId="166" fontId="23" fillId="0" borderId="0"/>
    <xf numFmtId="0" fontId="1" fillId="0" borderId="0"/>
    <xf numFmtId="0" fontId="8" fillId="0" borderId="0"/>
    <xf numFmtId="166" fontId="24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1" fillId="0" borderId="0"/>
    <xf numFmtId="0" fontId="2" fillId="0" borderId="0"/>
    <xf numFmtId="0" fontId="11" fillId="0" borderId="0"/>
    <xf numFmtId="0" fontId="26" fillId="0" borderId="0" applyFill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7" fillId="0" borderId="0"/>
    <xf numFmtId="0" fontId="27" fillId="0" borderId="0"/>
    <xf numFmtId="0" fontId="28" fillId="0" borderId="0"/>
    <xf numFmtId="167" fontId="27" fillId="0" borderId="0"/>
    <xf numFmtId="167" fontId="27" fillId="0" borderId="0"/>
    <xf numFmtId="168" fontId="28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/>
    <xf numFmtId="0" fontId="3" fillId="0" borderId="0" xfId="2" applyAlignment="1" applyProtection="1"/>
    <xf numFmtId="4" fontId="2" fillId="0" borderId="0" xfId="1" applyNumberFormat="1"/>
    <xf numFmtId="9" fontId="2" fillId="0" borderId="0" xfId="1" applyNumberFormat="1"/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7" fillId="2" borderId="7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0" xfId="1" applyFont="1"/>
    <xf numFmtId="9" fontId="6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0" fontId="10" fillId="2" borderId="0" xfId="4" applyFont="1" applyFill="1" applyBorder="1" applyAlignment="1">
      <alignment vertical="top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29" fillId="0" borderId="0" xfId="1" applyNumberFormat="1" applyFont="1"/>
    <xf numFmtId="0" fontId="29" fillId="0" borderId="0" xfId="1" applyFont="1"/>
    <xf numFmtId="9" fontId="29" fillId="0" borderId="0" xfId="1" applyNumberFormat="1" applyFont="1"/>
    <xf numFmtId="4" fontId="31" fillId="0" borderId="0" xfId="1" applyNumberFormat="1" applyFont="1"/>
    <xf numFmtId="0" fontId="6" fillId="2" borderId="5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4" fontId="6" fillId="2" borderId="6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</cellXfs>
  <cellStyles count="97">
    <cellStyle name="Dziesiętny 2" xfId="6"/>
    <cellStyle name="Dziesiętny 2 2" xfId="5"/>
    <cellStyle name="Dziesiętny 3" xfId="7"/>
    <cellStyle name="Dziesiętny 3 2" xfId="8"/>
    <cellStyle name="Dziesiętny 3 3" xfId="9"/>
    <cellStyle name="Dziesiętny 4" xfId="10"/>
    <cellStyle name="Dziesiętny 5" xfId="11"/>
    <cellStyle name="Excel Built-in Comma" xfId="12"/>
    <cellStyle name="Excel Built-in Comma 1" xfId="13"/>
    <cellStyle name="Excel Built-in Comma_Umowy 2014" xfId="14"/>
    <cellStyle name="Excel Built-in Normal" xfId="15"/>
    <cellStyle name="Excel Built-in Normal 1" xfId="16"/>
    <cellStyle name="Excel Built-in Normal 1 2" xfId="17"/>
    <cellStyle name="Excel Built-in Normal 1 3" xfId="18"/>
    <cellStyle name="Excel Built-in Normal 1_Umowy 2014" xfId="19"/>
    <cellStyle name="Excel Built-in Normal 10" xfId="20"/>
    <cellStyle name="Excel Built-in Normal 11" xfId="21"/>
    <cellStyle name="Excel Built-in Normal 12" xfId="22"/>
    <cellStyle name="Excel Built-in Normal 13" xfId="23"/>
    <cellStyle name="Excel Built-in Normal 14" xfId="24"/>
    <cellStyle name="Excel Built-in Normal 15" xfId="25"/>
    <cellStyle name="Excel Built-in Normal 16" xfId="26"/>
    <cellStyle name="Excel Built-in Normal 17" xfId="27"/>
    <cellStyle name="Excel Built-in Normal 18" xfId="28"/>
    <cellStyle name="Excel Built-in Normal 19" xfId="29"/>
    <cellStyle name="Excel Built-in Normal 2" xfId="30"/>
    <cellStyle name="Excel Built-in Normal 20" xfId="31"/>
    <cellStyle name="Excel Built-in Normal 3" xfId="32"/>
    <cellStyle name="Excel Built-in Normal 4" xfId="33"/>
    <cellStyle name="Excel Built-in Normal 5" xfId="34"/>
    <cellStyle name="Excel Built-in Normal 6" xfId="35"/>
    <cellStyle name="Excel Built-in Normal 7" xfId="36"/>
    <cellStyle name="Excel Built-in Normal 8" xfId="37"/>
    <cellStyle name="Excel Built-in Normal 9" xfId="38"/>
    <cellStyle name="Excel Built-in Percent" xfId="39"/>
    <cellStyle name="Heading" xfId="40"/>
    <cellStyle name="Heading 2" xfId="41"/>
    <cellStyle name="Heading 3" xfId="42"/>
    <cellStyle name="Heading1" xfId="43"/>
    <cellStyle name="Heading1 2" xfId="44"/>
    <cellStyle name="Heading1 3" xfId="45"/>
    <cellStyle name="Hiperłącze" xfId="2" builtinId="8"/>
    <cellStyle name="Normal 2 16" xfId="46"/>
    <cellStyle name="Normal 2 16 2" xfId="47"/>
    <cellStyle name="Normal_wyysyjqqhjq9yjqjys9lys4sl8dl4C2lhyh9Ch2q 1 " xfId="48"/>
    <cellStyle name="Normalny" xfId="0" builtinId="0"/>
    <cellStyle name="Normalny 10" xfId="49"/>
    <cellStyle name="Normalny 11" xfId="50"/>
    <cellStyle name="Normalny 12" xfId="51"/>
    <cellStyle name="Normalny 13" xfId="52"/>
    <cellStyle name="Normalny 2" xfId="53"/>
    <cellStyle name="Normalny 2 2" xfId="54"/>
    <cellStyle name="Normalny 2 2 2" xfId="55"/>
    <cellStyle name="Normalny 2 2 3" xfId="56"/>
    <cellStyle name="Normalny 2 2 4" xfId="57"/>
    <cellStyle name="Normalny 2 3" xfId="58"/>
    <cellStyle name="Normalny 2 3 2" xfId="59"/>
    <cellStyle name="Normalny 2 4" xfId="60"/>
    <cellStyle name="Normalny 2 5" xfId="61"/>
    <cellStyle name="Normalny 2 6" xfId="62"/>
    <cellStyle name="Normalny 3" xfId="63"/>
    <cellStyle name="Normalny 3 2" xfId="1"/>
    <cellStyle name="Normalny 3 3" xfId="64"/>
    <cellStyle name="Normalny 3 4" xfId="65"/>
    <cellStyle name="Normalny 3 5" xfId="66"/>
    <cellStyle name="Normalny 4" xfId="3"/>
    <cellStyle name="Normalny 4 2" xfId="67"/>
    <cellStyle name="Normalny 4 3" xfId="68"/>
    <cellStyle name="Normalny 5" xfId="69"/>
    <cellStyle name="Normalny 5 2" xfId="70"/>
    <cellStyle name="Normalny 5 2 2" xfId="71"/>
    <cellStyle name="Normalny 5 3" xfId="72"/>
    <cellStyle name="Normalny 6" xfId="73"/>
    <cellStyle name="Normalny 6 2" xfId="74"/>
    <cellStyle name="Normalny 6_Umowy 2014" xfId="75"/>
    <cellStyle name="Normalny 7" xfId="76"/>
    <cellStyle name="Normalny 8" xfId="77"/>
    <cellStyle name="Normalny 8 2" xfId="78"/>
    <cellStyle name="Normalny 8 3" xfId="79"/>
    <cellStyle name="Normalny 8_Umowy 2014" xfId="80"/>
    <cellStyle name="Normalny 9" xfId="81"/>
    <cellStyle name="Normalny_pakiet cewniki" xfId="4"/>
    <cellStyle name="Procentowy 2" xfId="82"/>
    <cellStyle name="Procentowy 2 2" xfId="83"/>
    <cellStyle name="Procentowy 3" xfId="84"/>
    <cellStyle name="Procentowy 4" xfId="85"/>
    <cellStyle name="Procentowy 5" xfId="86"/>
    <cellStyle name="Result" xfId="87"/>
    <cellStyle name="Result 2" xfId="88"/>
    <cellStyle name="Result 3" xfId="89"/>
    <cellStyle name="Result2" xfId="90"/>
    <cellStyle name="Result2 2" xfId="91"/>
    <cellStyle name="Result2 3" xfId="92"/>
    <cellStyle name="Walutowy 2" xfId="93"/>
    <cellStyle name="Walutowy 2 2" xfId="94"/>
    <cellStyle name="Walutowy 3" xfId="95"/>
    <cellStyle name="Walutowy 4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4" zoomScale="75" zoomScaleNormal="75" workbookViewId="0">
      <selection activeCell="D14" sqref="D14:H14"/>
    </sheetView>
  </sheetViews>
  <sheetFormatPr defaultColWidth="4.85546875" defaultRowHeight="12.75"/>
  <cols>
    <col min="1" max="1" width="4.85546875" style="1" customWidth="1"/>
    <col min="2" max="2" width="76" style="1" customWidth="1"/>
    <col min="3" max="3" width="29.42578125" style="1" customWidth="1"/>
    <col min="4" max="4" width="11.7109375" style="1" customWidth="1"/>
    <col min="5" max="5" width="10.7109375" style="1" customWidth="1"/>
    <col min="6" max="6" width="15.28515625" style="3" customWidth="1"/>
    <col min="7" max="7" width="13.28515625" style="1" customWidth="1"/>
    <col min="8" max="8" width="9.7109375" style="4" customWidth="1"/>
    <col min="9" max="9" width="14.85546875" style="1" customWidth="1"/>
    <col min="10" max="10" width="14.42578125" style="3" customWidth="1"/>
    <col min="11" max="11" width="15.85546875" style="1" customWidth="1"/>
    <col min="12" max="252" width="9.140625" style="1" customWidth="1"/>
    <col min="253" max="16384" width="4.85546875" style="1"/>
  </cols>
  <sheetData>
    <row r="1" spans="1:11" ht="15">
      <c r="A1" s="1" t="s">
        <v>17</v>
      </c>
      <c r="J1" s="32" t="s">
        <v>26</v>
      </c>
    </row>
    <row r="2" spans="1:11" ht="15.75"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5.75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>
      <c r="B4" s="18" t="s">
        <v>22</v>
      </c>
      <c r="D4" s="2"/>
    </row>
    <row r="5" spans="1:11" ht="57" customHeight="1">
      <c r="A5" s="6" t="s">
        <v>0</v>
      </c>
      <c r="B5" s="27" t="s">
        <v>15</v>
      </c>
      <c r="C5" s="28" t="s">
        <v>1</v>
      </c>
      <c r="D5" s="33" t="s">
        <v>2</v>
      </c>
      <c r="E5" s="9" t="s">
        <v>3</v>
      </c>
      <c r="F5" s="34" t="s">
        <v>4</v>
      </c>
      <c r="G5" s="9" t="s">
        <v>5</v>
      </c>
      <c r="H5" s="35" t="s">
        <v>10</v>
      </c>
      <c r="I5" s="9" t="s">
        <v>12</v>
      </c>
      <c r="J5" s="34" t="s">
        <v>13</v>
      </c>
      <c r="K5" s="9" t="s">
        <v>14</v>
      </c>
    </row>
    <row r="6" spans="1:11" ht="282.75" customHeight="1">
      <c r="A6" s="5" t="s">
        <v>6</v>
      </c>
      <c r="B6" s="7" t="s">
        <v>9</v>
      </c>
      <c r="C6" s="8"/>
      <c r="D6" s="9" t="s">
        <v>11</v>
      </c>
      <c r="E6" s="10">
        <v>54300</v>
      </c>
      <c r="F6" s="11"/>
      <c r="G6" s="21">
        <f>F6*H6+F6</f>
        <v>0</v>
      </c>
      <c r="H6" s="19"/>
      <c r="I6" s="22">
        <f>E6*F6</f>
        <v>0</v>
      </c>
      <c r="J6" s="20">
        <f>K6-I6</f>
        <v>0</v>
      </c>
      <c r="K6" s="20">
        <f>E6*G6</f>
        <v>0</v>
      </c>
    </row>
    <row r="7" spans="1:11" ht="171" customHeight="1">
      <c r="A7" s="5" t="s">
        <v>16</v>
      </c>
      <c r="B7" s="7" t="s">
        <v>28</v>
      </c>
      <c r="C7" s="8"/>
      <c r="D7" s="15" t="s">
        <v>11</v>
      </c>
      <c r="E7" s="16">
        <v>18100</v>
      </c>
      <c r="F7" s="11"/>
      <c r="G7" s="21">
        <f>F7*H7+F7</f>
        <v>0</v>
      </c>
      <c r="H7" s="19"/>
      <c r="I7" s="22">
        <f>E7*F7</f>
        <v>0</v>
      </c>
      <c r="J7" s="20">
        <f>K7-I7</f>
        <v>0</v>
      </c>
      <c r="K7" s="20">
        <f>E7*G7</f>
        <v>0</v>
      </c>
    </row>
    <row r="8" spans="1:11" ht="67.5" customHeight="1">
      <c r="A8" s="5" t="s">
        <v>27</v>
      </c>
      <c r="B8" s="7" t="s">
        <v>18</v>
      </c>
      <c r="C8" s="8"/>
      <c r="D8" s="15" t="s">
        <v>19</v>
      </c>
      <c r="E8" s="16">
        <v>24</v>
      </c>
      <c r="F8" s="11"/>
      <c r="G8" s="21">
        <f>F8*H8+F8</f>
        <v>0</v>
      </c>
      <c r="H8" s="19"/>
      <c r="I8" s="22">
        <f>E8*F8</f>
        <v>0</v>
      </c>
      <c r="J8" s="20">
        <f>K8-I8</f>
        <v>0</v>
      </c>
      <c r="K8" s="20">
        <f>E8*G8</f>
        <v>0</v>
      </c>
    </row>
    <row r="9" spans="1:11" ht="27.75" customHeight="1">
      <c r="A9" s="23"/>
      <c r="B9" s="24"/>
      <c r="C9" s="24"/>
      <c r="D9" s="37" t="s">
        <v>8</v>
      </c>
      <c r="E9" s="38"/>
      <c r="F9" s="38"/>
      <c r="G9" s="38"/>
      <c r="H9" s="39"/>
      <c r="I9" s="36">
        <f>SUM(I6:I8)</f>
        <v>0</v>
      </c>
      <c r="J9" s="36">
        <f>SUM(J6:J8)</f>
        <v>0</v>
      </c>
      <c r="K9" s="36">
        <f>SUM(K6:K8)</f>
        <v>0</v>
      </c>
    </row>
    <row r="10" spans="1:11" ht="27" customHeight="1">
      <c r="A10" s="17"/>
      <c r="B10" s="18"/>
    </row>
    <row r="11" spans="1:11" ht="15.75">
      <c r="B11" s="26" t="s">
        <v>22</v>
      </c>
      <c r="F11" s="1"/>
      <c r="H11" s="1"/>
    </row>
    <row r="12" spans="1:11" ht="47.25">
      <c r="A12" s="6" t="s">
        <v>0</v>
      </c>
      <c r="B12" s="27" t="s">
        <v>20</v>
      </c>
      <c r="C12" s="28" t="s">
        <v>1</v>
      </c>
      <c r="D12" s="9" t="s">
        <v>2</v>
      </c>
      <c r="E12" s="9" t="s">
        <v>3</v>
      </c>
      <c r="F12" s="34" t="s">
        <v>4</v>
      </c>
      <c r="G12" s="9" t="s">
        <v>5</v>
      </c>
      <c r="H12" s="35" t="s">
        <v>10</v>
      </c>
      <c r="I12" s="9" t="s">
        <v>12</v>
      </c>
      <c r="J12" s="34" t="s">
        <v>13</v>
      </c>
      <c r="K12" s="9" t="s">
        <v>14</v>
      </c>
    </row>
    <row r="13" spans="1:11" ht="39.75" customHeight="1">
      <c r="A13" s="12" t="s">
        <v>21</v>
      </c>
      <c r="B13" s="13" t="s">
        <v>7</v>
      </c>
      <c r="C13" s="14"/>
      <c r="D13" s="15" t="s">
        <v>29</v>
      </c>
      <c r="E13" s="16">
        <v>120</v>
      </c>
      <c r="F13" s="11"/>
      <c r="G13" s="21">
        <f>F13*H13+F13</f>
        <v>0</v>
      </c>
      <c r="H13" s="19"/>
      <c r="I13" s="22">
        <f>E13*F13</f>
        <v>0</v>
      </c>
      <c r="J13" s="20">
        <f>K13-I13</f>
        <v>0</v>
      </c>
      <c r="K13" s="20">
        <f>E13*G13</f>
        <v>0</v>
      </c>
    </row>
    <row r="14" spans="1:11" ht="15.75">
      <c r="A14" s="23"/>
      <c r="B14" s="24"/>
      <c r="C14" s="24"/>
      <c r="D14" s="37" t="s">
        <v>8</v>
      </c>
      <c r="E14" s="38"/>
      <c r="F14" s="38"/>
      <c r="G14" s="38"/>
      <c r="H14" s="39"/>
      <c r="I14" s="36">
        <f>SUM(I13)</f>
        <v>0</v>
      </c>
      <c r="J14" s="36">
        <f>SUM(J13)</f>
        <v>0</v>
      </c>
      <c r="K14" s="36">
        <f>SUM(K13)</f>
        <v>0</v>
      </c>
    </row>
    <row r="15" spans="1:11">
      <c r="F15" s="1"/>
      <c r="H15" s="1"/>
    </row>
    <row r="17" spans="6:11" ht="18">
      <c r="F17" s="29" t="s">
        <v>23</v>
      </c>
      <c r="G17" s="30"/>
      <c r="H17" s="31"/>
      <c r="I17" s="29">
        <f>I14+I9</f>
        <v>0</v>
      </c>
      <c r="J17" s="29">
        <f>K17-I17</f>
        <v>0</v>
      </c>
      <c r="K17" s="29">
        <f>K14+K9</f>
        <v>0</v>
      </c>
    </row>
    <row r="18" spans="6:11" ht="18">
      <c r="F18" s="29"/>
      <c r="G18" s="30"/>
      <c r="H18" s="31"/>
      <c r="I18" s="30"/>
      <c r="J18" s="29"/>
      <c r="K18" s="30"/>
    </row>
    <row r="19" spans="6:11" ht="18.75">
      <c r="F19" s="29" t="s">
        <v>24</v>
      </c>
      <c r="G19" s="30"/>
      <c r="H19" s="31"/>
      <c r="I19" s="30">
        <f>I17/4.3117</f>
        <v>0</v>
      </c>
      <c r="J19" s="29"/>
      <c r="K19" s="30"/>
    </row>
  </sheetData>
  <mergeCells count="3">
    <mergeCell ref="D9:H9"/>
    <mergeCell ref="D14:H14"/>
    <mergeCell ref="B2:K2"/>
  </mergeCells>
  <pageMargins left="0.32" right="0.45" top="0.48" bottom="1" header="0.5" footer="0.5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5 do SIWZ</vt:lpstr>
      <vt:lpstr>'Załącznik nr 5 do SIWZ'!Obszar_wydruku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2018-11-30T08:36:26Z</cp:lastPrinted>
  <dcterms:created xsi:type="dcterms:W3CDTF">2018-11-23T11:49:14Z</dcterms:created>
  <dcterms:modified xsi:type="dcterms:W3CDTF">2018-12-05T06:37:05Z</dcterms:modified>
</cp:coreProperties>
</file>