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30"/>
  </bookViews>
  <sheets>
    <sheet name="Oferta 2018" sheetId="1" r:id="rId1"/>
  </sheets>
  <definedNames>
    <definedName name="_xlnm.Print_Area" localSheetId="0">'Oferta 2018'!$A$1:$O$32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O15" i="1" s="1"/>
  <c r="L15" i="1"/>
  <c r="M13" i="1"/>
  <c r="O13" i="1" s="1"/>
  <c r="L13" i="1"/>
  <c r="L16" i="1"/>
  <c r="M16" i="1"/>
  <c r="O16" i="1" s="1"/>
  <c r="M31" i="1"/>
  <c r="O31" i="1" s="1"/>
  <c r="N31" i="1" s="1"/>
  <c r="L31" i="1"/>
  <c r="M30" i="1"/>
  <c r="O30" i="1" s="1"/>
  <c r="L30" i="1"/>
  <c r="O32" i="1" l="1"/>
  <c r="M32" i="1"/>
  <c r="N30" i="1"/>
  <c r="N32" i="1" s="1"/>
  <c r="M24" i="1" l="1"/>
  <c r="O24" i="1" s="1"/>
  <c r="N24" i="1" s="1"/>
  <c r="L24" i="1"/>
  <c r="M23" i="1"/>
  <c r="O23" i="1" s="1"/>
  <c r="N23" i="1" s="1"/>
  <c r="L23" i="1"/>
  <c r="M22" i="1"/>
  <c r="O22" i="1" s="1"/>
  <c r="N22" i="1" s="1"/>
  <c r="L22" i="1"/>
  <c r="M25" i="1" l="1"/>
  <c r="O25" i="1"/>
  <c r="N25" i="1"/>
  <c r="M14" i="1" l="1"/>
  <c r="O14" i="1" s="1"/>
  <c r="L14" i="1"/>
  <c r="M12" i="1"/>
  <c r="O12" i="1" s="1"/>
  <c r="L12" i="1"/>
  <c r="M11" i="1"/>
  <c r="O11" i="1" s="1"/>
  <c r="L11" i="1"/>
  <c r="M10" i="1"/>
  <c r="O10" i="1" s="1"/>
  <c r="L10" i="1"/>
  <c r="O17" i="1" l="1"/>
  <c r="M17" i="1"/>
  <c r="N17" i="1" s="1"/>
</calcChain>
</file>

<file path=xl/sharedStrings.xml><?xml version="1.0" encoding="utf-8"?>
<sst xmlns="http://schemas.openxmlformats.org/spreadsheetml/2006/main" count="95" uniqueCount="43">
  <si>
    <t>Pakiet nr 3</t>
  </si>
  <si>
    <t>Lp.</t>
  </si>
  <si>
    <t>Nazwa przedmiotu</t>
  </si>
  <si>
    <t>Kod</t>
  </si>
  <si>
    <t>Grubość nici</t>
  </si>
  <si>
    <t>Długość nici w cm</t>
  </si>
  <si>
    <t>Dł. Igły w mm</t>
  </si>
  <si>
    <t>Krzywizna igły</t>
  </si>
  <si>
    <t>Rodzaj igły</t>
  </si>
  <si>
    <t>Ilość szt.</t>
  </si>
  <si>
    <t>Cena jednost. netto</t>
  </si>
  <si>
    <t>VAT</t>
  </si>
  <si>
    <t>Cena jednostkowa brutto</t>
  </si>
  <si>
    <t>Wartość netto</t>
  </si>
  <si>
    <t>Wartość brutto</t>
  </si>
  <si>
    <t>3/0</t>
  </si>
  <si>
    <t>2/0</t>
  </si>
  <si>
    <t>1/2 koła</t>
  </si>
  <si>
    <t>okrągła</t>
  </si>
  <si>
    <t>okrągła wzmocniona</t>
  </si>
  <si>
    <t>3/8 koła</t>
  </si>
  <si>
    <t>Razem</t>
  </si>
  <si>
    <t>Poz.  1-4 szew syntetyczny, niewchłanialny,pleciony, poliestrowy, powlekany silikonem (każde włókno oddzielnie oraz cała -spleciona nić) w celu zmniejszenia kapilary i ułatwienia przejście przez tkanki</t>
  </si>
  <si>
    <t>Krzywizna 
igły</t>
  </si>
  <si>
    <t>Cena</t>
  </si>
  <si>
    <t>okrągło-tnąca</t>
  </si>
  <si>
    <t>4x75</t>
  </si>
  <si>
    <t>2x77</t>
  </si>
  <si>
    <t>odwrotnie tnąca</t>
  </si>
  <si>
    <t>Wchłanialny syntetyczny system do zamykania ran, monofilamentowy, zbudowany z kopolimera kwasu glikolowego i węglanu trimetylenu. System składa się z igły chirurgicznej na jednym końcu, pętlowego chwytaka na drugim końcu oraz jednokierunkowych haczyków. Okres podtrzymywania około 21 dni, czas wchłaniania 90-110 dni.</t>
  </si>
  <si>
    <t>5/0</t>
  </si>
  <si>
    <t>3/8  koła</t>
  </si>
  <si>
    <t>kosmetyczna, 
odwrotnie tnąca</t>
  </si>
  <si>
    <t>Pakiet nr 1</t>
  </si>
  <si>
    <t>Poz 1-5 szew syntetyczny, pleciony, wchłanialny  - wykonany z syntetycznego poliestru złożonego z glikolidu i laktydu powlekany okres podtrzymywania węzła po 2 tyg. około 80% wchłonięcie 56-70 dni</t>
  </si>
  <si>
    <t>Poz. 6 - szew syntetyczny, jednowłóknowy, efektywny okres podtrzymywania tkanek 75% po 2 tyg., 40% po 3 tyg. Okres całkowitego wchłonięcia masy szwu                90-110 dni. Wykonana z poliestru syntetycznego (skład: glikolid, dioksanon, węglan trimetylenu</t>
  </si>
  <si>
    <t>1</t>
  </si>
  <si>
    <t>2</t>
  </si>
  <si>
    <t>3</t>
  </si>
  <si>
    <t>Pakiet 2</t>
  </si>
  <si>
    <t>Poz. 7 - szew syntetyczny, jednowłóknowy, niewchłanialny poliamidowy</t>
  </si>
  <si>
    <t>Sprawa ZO/4/04/2018/NICI</t>
  </si>
  <si>
    <t>Załącznik nr 1 do umowy - opis wymagań minimalnych z iliścią przewidywanego zużycia w okresie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</si>
</sst>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5]General"/>
    <numFmt numFmtId="165" formatCode="[$-415]#,##0"/>
    <numFmt numFmtId="166" formatCode="[$-415]#,##0.00"/>
    <numFmt numFmtId="167" formatCode="#,##0.00&quot; &quot;[$zł-415]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1F4E7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1F4E78"/>
      <name val="Calibri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B4C6E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2">
    <xf numFmtId="0" fontId="0" fillId="0" borderId="0" xfId="0"/>
    <xf numFmtId="164" fontId="2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3" fillId="0" borderId="0" xfId="1" applyFont="1" applyFill="1" applyAlignment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wrapText="1"/>
    </xf>
    <xf numFmtId="165" fontId="3" fillId="0" borderId="0" xfId="1" applyNumberFormat="1" applyFont="1" applyFill="1" applyAlignment="1"/>
    <xf numFmtId="0" fontId="5" fillId="0" borderId="0" xfId="0" applyFont="1"/>
    <xf numFmtId="164" fontId="2" fillId="0" borderId="1" xfId="1" applyFont="1" applyFill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4" fontId="2" fillId="0" borderId="3" xfId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/>
    <xf numFmtId="4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6" fontId="3" fillId="0" borderId="0" xfId="1" applyNumberFormat="1" applyFont="1" applyFill="1" applyAlignment="1">
      <alignment horizontal="center" wrapText="1"/>
    </xf>
    <xf numFmtId="165" fontId="3" fillId="0" borderId="0" xfId="1" applyNumberFormat="1" applyFont="1" applyFill="1" applyAlignment="1">
      <alignment horizontal="center"/>
    </xf>
    <xf numFmtId="167" fontId="7" fillId="0" borderId="1" xfId="0" applyNumberFormat="1" applyFont="1" applyBorder="1"/>
    <xf numFmtId="0" fontId="8" fillId="0" borderId="0" xfId="0" applyFont="1"/>
    <xf numFmtId="164" fontId="3" fillId="2" borderId="1" xfId="1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wrapText="1"/>
    </xf>
    <xf numFmtId="9" fontId="3" fillId="2" borderId="4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/>
    </xf>
    <xf numFmtId="164" fontId="3" fillId="3" borderId="1" xfId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wrapText="1"/>
    </xf>
    <xf numFmtId="9" fontId="3" fillId="3" borderId="4" xfId="1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9" fillId="2" borderId="1" xfId="1" applyFont="1" applyFill="1" applyBorder="1" applyAlignment="1">
      <alignment horizontal="center" vertical="center"/>
    </xf>
    <xf numFmtId="164" fontId="9" fillId="2" borderId="1" xfId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horizontal="center" wrapText="1"/>
    </xf>
    <xf numFmtId="9" fontId="9" fillId="2" borderId="4" xfId="1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>
      <alignment horizontal="center" vertical="center"/>
    </xf>
    <xf numFmtId="164" fontId="9" fillId="2" borderId="1" xfId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9" fontId="9" fillId="2" borderId="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5" fillId="0" borderId="0" xfId="0" applyNumberFormat="1" applyFont="1"/>
    <xf numFmtId="164" fontId="3" fillId="0" borderId="1" xfId="1" applyFont="1" applyFill="1" applyBorder="1" applyAlignment="1">
      <alignment horizontal="center" wrapText="1"/>
    </xf>
    <xf numFmtId="9" fontId="3" fillId="0" borderId="4" xfId="1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5" fontId="3" fillId="0" borderId="8" xfId="1" applyNumberFormat="1" applyFon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/>
    </xf>
    <xf numFmtId="164" fontId="3" fillId="4" borderId="1" xfId="1" quotePrefix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/>
    </xf>
    <xf numFmtId="164" fontId="3" fillId="4" borderId="1" xfId="1" applyFont="1" applyFill="1" applyBorder="1" applyAlignment="1"/>
    <xf numFmtId="4" fontId="3" fillId="4" borderId="1" xfId="1" applyNumberFormat="1" applyFont="1" applyFill="1" applyBorder="1" applyAlignment="1">
      <alignment horizontal="center" wrapText="1"/>
    </xf>
    <xf numFmtId="9" fontId="3" fillId="4" borderId="4" xfId="1" applyNumberFormat="1" applyFont="1" applyFill="1" applyBorder="1" applyAlignment="1">
      <alignment horizontal="center"/>
    </xf>
    <xf numFmtId="4" fontId="10" fillId="4" borderId="1" xfId="0" applyNumberFormat="1" applyFont="1" applyFill="1" applyBorder="1" applyAlignment="1">
      <alignment horizontal="center"/>
    </xf>
    <xf numFmtId="164" fontId="12" fillId="3" borderId="1" xfId="1" applyFont="1" applyFill="1" applyBorder="1" applyAlignment="1">
      <alignment horizontal="center"/>
    </xf>
    <xf numFmtId="166" fontId="12" fillId="3" borderId="1" xfId="1" applyNumberFormat="1" applyFont="1" applyFill="1" applyBorder="1" applyAlignment="1">
      <alignment horizontal="center" wrapText="1"/>
    </xf>
    <xf numFmtId="9" fontId="12" fillId="4" borderId="4" xfId="1" applyNumberFormat="1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4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/>
    </xf>
    <xf numFmtId="164" fontId="3" fillId="0" borderId="3" xfId="1" applyFont="1" applyFill="1" applyBorder="1" applyAlignment="1">
      <alignment horizontal="left" vertical="center" wrapText="1"/>
    </xf>
    <xf numFmtId="164" fontId="3" fillId="0" borderId="5" xfId="1" applyFont="1" applyFill="1" applyBorder="1" applyAlignment="1">
      <alignment horizontal="left" vertical="center" wrapText="1"/>
    </xf>
    <xf numFmtId="164" fontId="3" fillId="0" borderId="6" xfId="1" applyFont="1" applyFill="1" applyBorder="1" applyAlignment="1">
      <alignment horizontal="left" vertical="center" wrapText="1"/>
    </xf>
    <xf numFmtId="164" fontId="3" fillId="0" borderId="1" xfId="1" applyFont="1" applyFill="1" applyBorder="1" applyAlignment="1">
      <alignment horizontal="left" wrapText="1"/>
    </xf>
    <xf numFmtId="164" fontId="3" fillId="0" borderId="3" xfId="1" applyFont="1" applyFill="1" applyBorder="1" applyAlignment="1">
      <alignment horizontal="center" wrapText="1"/>
    </xf>
    <xf numFmtId="164" fontId="3" fillId="0" borderId="5" xfId="1" applyFont="1" applyFill="1" applyBorder="1" applyAlignment="1">
      <alignment horizontal="center" wrapText="1"/>
    </xf>
    <xf numFmtId="164" fontId="3" fillId="0" borderId="6" xfId="1" applyFont="1" applyFill="1" applyBorder="1" applyAlignment="1">
      <alignment horizontal="center" wrapText="1"/>
    </xf>
    <xf numFmtId="164" fontId="2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left" vertical="center" wrapText="1"/>
    </xf>
    <xf numFmtId="0" fontId="17" fillId="0" borderId="0" xfId="0" applyFont="1"/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Normal="100" workbookViewId="0">
      <selection activeCell="H9" sqref="H9"/>
    </sheetView>
  </sheetViews>
  <sheetFormatPr defaultRowHeight="15" x14ac:dyDescent="0.25"/>
  <cols>
    <col min="2" max="2" width="12.28515625" customWidth="1"/>
    <col min="3" max="3" width="13.140625" customWidth="1"/>
    <col min="6" max="6" width="11" customWidth="1"/>
    <col min="7" max="7" width="16.140625" customWidth="1"/>
    <col min="8" max="8" width="20.42578125" customWidth="1"/>
    <col min="12" max="12" width="12.85546875" customWidth="1"/>
    <col min="13" max="13" width="13.42578125" customWidth="1"/>
    <col min="14" max="14" width="10.42578125" customWidth="1"/>
    <col min="15" max="15" width="15.140625" customWidth="1"/>
  </cols>
  <sheetData>
    <row r="1" spans="1:15" x14ac:dyDescent="0.25">
      <c r="A1" t="s">
        <v>41</v>
      </c>
    </row>
    <row r="3" spans="1:15" x14ac:dyDescent="0.25">
      <c r="B3" s="91" t="s">
        <v>42</v>
      </c>
      <c r="J3" s="22"/>
      <c r="K3" s="22"/>
      <c r="L3" s="22"/>
    </row>
    <row r="4" spans="1:15" ht="11.25" customHeight="1" x14ac:dyDescent="0.25"/>
    <row r="5" spans="1:15" hidden="1" x14ac:dyDescent="0.25"/>
    <row r="6" spans="1:15" ht="75.75" customHeight="1" x14ac:dyDescent="0.25">
      <c r="A6" s="89" t="s">
        <v>33</v>
      </c>
      <c r="B6" s="90" t="s">
        <v>34</v>
      </c>
      <c r="C6" s="90"/>
      <c r="D6" s="90"/>
      <c r="E6" s="90"/>
      <c r="F6" s="90"/>
      <c r="G6" s="2"/>
      <c r="H6" s="3"/>
      <c r="I6" s="4"/>
      <c r="J6" s="5"/>
      <c r="K6" s="6"/>
      <c r="L6" s="7"/>
      <c r="M6" s="7"/>
      <c r="N6" s="7"/>
      <c r="O6" s="7"/>
    </row>
    <row r="7" spans="1:15" ht="75.75" customHeight="1" x14ac:dyDescent="0.25">
      <c r="A7" s="89"/>
      <c r="B7" s="82" t="s">
        <v>35</v>
      </c>
      <c r="C7" s="83"/>
      <c r="D7" s="83"/>
      <c r="E7" s="83"/>
      <c r="F7" s="84"/>
      <c r="G7" s="2"/>
      <c r="H7" s="3"/>
      <c r="I7" s="4"/>
      <c r="J7" s="5"/>
      <c r="K7" s="6"/>
      <c r="L7" s="7"/>
      <c r="M7" s="7"/>
      <c r="N7" s="7"/>
      <c r="O7" s="7"/>
    </row>
    <row r="8" spans="1:15" ht="71.25" customHeight="1" x14ac:dyDescent="0.25">
      <c r="A8" s="89"/>
      <c r="B8" s="82" t="s">
        <v>40</v>
      </c>
      <c r="C8" s="83"/>
      <c r="D8" s="83"/>
      <c r="E8" s="83"/>
      <c r="F8" s="84"/>
      <c r="G8" s="2"/>
      <c r="H8" s="3"/>
      <c r="I8" s="4"/>
      <c r="J8" s="5"/>
      <c r="K8" s="6"/>
      <c r="L8" s="7"/>
      <c r="M8" s="7"/>
      <c r="N8" s="7"/>
      <c r="O8" s="7"/>
    </row>
    <row r="9" spans="1:15" ht="38.25" x14ac:dyDescent="0.25">
      <c r="A9" s="8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8" t="s">
        <v>8</v>
      </c>
      <c r="I9" s="1" t="s">
        <v>9</v>
      </c>
      <c r="J9" s="10" t="s">
        <v>10</v>
      </c>
      <c r="K9" s="11" t="s">
        <v>11</v>
      </c>
      <c r="L9" s="12" t="s">
        <v>12</v>
      </c>
      <c r="M9" s="13" t="s">
        <v>13</v>
      </c>
      <c r="N9" s="13" t="s">
        <v>11</v>
      </c>
      <c r="O9" s="13" t="s">
        <v>14</v>
      </c>
    </row>
    <row r="10" spans="1:15" x14ac:dyDescent="0.25">
      <c r="A10" s="30">
        <v>1</v>
      </c>
      <c r="B10" s="31"/>
      <c r="C10" s="31"/>
      <c r="D10" s="30" t="s">
        <v>15</v>
      </c>
      <c r="E10" s="30">
        <v>75</v>
      </c>
      <c r="F10" s="30">
        <v>26</v>
      </c>
      <c r="G10" s="31" t="s">
        <v>17</v>
      </c>
      <c r="H10" s="31" t="s">
        <v>18</v>
      </c>
      <c r="I10" s="30">
        <v>720</v>
      </c>
      <c r="J10" s="32"/>
      <c r="K10" s="33">
        <v>0.08</v>
      </c>
      <c r="L10" s="34">
        <f t="shared" ref="L10:L16" si="0">J10*1.08</f>
        <v>0</v>
      </c>
      <c r="M10" s="35">
        <f t="shared" ref="M10:M16" si="1">J10*I10</f>
        <v>0</v>
      </c>
      <c r="N10" s="18">
        <v>0.08</v>
      </c>
      <c r="O10" s="17">
        <f t="shared" ref="O10:O16" si="2">M10*1.08</f>
        <v>0</v>
      </c>
    </row>
    <row r="11" spans="1:15" x14ac:dyDescent="0.25">
      <c r="A11" s="30">
        <v>2</v>
      </c>
      <c r="B11" s="31"/>
      <c r="C11" s="31"/>
      <c r="D11" s="30" t="s">
        <v>16</v>
      </c>
      <c r="E11" s="30">
        <v>75</v>
      </c>
      <c r="F11" s="30">
        <v>26</v>
      </c>
      <c r="G11" s="31" t="s">
        <v>17</v>
      </c>
      <c r="H11" s="31" t="s">
        <v>18</v>
      </c>
      <c r="I11" s="30">
        <v>468</v>
      </c>
      <c r="J11" s="32"/>
      <c r="K11" s="33">
        <v>0.08</v>
      </c>
      <c r="L11" s="34">
        <f t="shared" si="0"/>
        <v>0</v>
      </c>
      <c r="M11" s="35">
        <f t="shared" si="1"/>
        <v>0</v>
      </c>
      <c r="N11" s="18">
        <v>0.08</v>
      </c>
      <c r="O11" s="17">
        <f t="shared" si="2"/>
        <v>0</v>
      </c>
    </row>
    <row r="12" spans="1:15" x14ac:dyDescent="0.25">
      <c r="A12" s="69">
        <v>3</v>
      </c>
      <c r="B12" s="68"/>
      <c r="C12" s="68"/>
      <c r="D12" s="63" t="s">
        <v>16</v>
      </c>
      <c r="E12" s="63">
        <v>75</v>
      </c>
      <c r="F12" s="63">
        <v>48</v>
      </c>
      <c r="G12" s="68" t="s">
        <v>17</v>
      </c>
      <c r="H12" s="68" t="s">
        <v>18</v>
      </c>
      <c r="I12" s="63">
        <v>1080</v>
      </c>
      <c r="J12" s="64"/>
      <c r="K12" s="65">
        <v>0.08</v>
      </c>
      <c r="L12" s="66">
        <f t="shared" si="0"/>
        <v>0</v>
      </c>
      <c r="M12" s="67">
        <f t="shared" si="1"/>
        <v>0</v>
      </c>
      <c r="N12" s="18">
        <v>0.08</v>
      </c>
      <c r="O12" s="28">
        <f t="shared" si="2"/>
        <v>0</v>
      </c>
    </row>
    <row r="13" spans="1:15" x14ac:dyDescent="0.25">
      <c r="A13" s="69">
        <v>4</v>
      </c>
      <c r="B13" s="68"/>
      <c r="C13" s="68"/>
      <c r="D13" s="63" t="s">
        <v>15</v>
      </c>
      <c r="E13" s="63">
        <v>75</v>
      </c>
      <c r="F13" s="63">
        <v>48</v>
      </c>
      <c r="G13" s="68" t="s">
        <v>17</v>
      </c>
      <c r="H13" s="68" t="s">
        <v>18</v>
      </c>
      <c r="I13" s="63">
        <v>720</v>
      </c>
      <c r="J13" s="64"/>
      <c r="K13" s="65">
        <v>0.08</v>
      </c>
      <c r="L13" s="66">
        <f t="shared" si="0"/>
        <v>0</v>
      </c>
      <c r="M13" s="67">
        <f t="shared" si="1"/>
        <v>0</v>
      </c>
      <c r="N13" s="18">
        <v>0.08</v>
      </c>
      <c r="O13" s="28">
        <f t="shared" si="2"/>
        <v>0</v>
      </c>
    </row>
    <row r="14" spans="1:15" x14ac:dyDescent="0.25">
      <c r="A14" s="23">
        <v>5</v>
      </c>
      <c r="B14" s="24"/>
      <c r="C14" s="24"/>
      <c r="D14" s="23">
        <v>2</v>
      </c>
      <c r="E14" s="23">
        <v>90</v>
      </c>
      <c r="F14" s="23">
        <v>48</v>
      </c>
      <c r="G14" s="24" t="s">
        <v>17</v>
      </c>
      <c r="H14" s="24" t="s">
        <v>19</v>
      </c>
      <c r="I14" s="23">
        <v>1080</v>
      </c>
      <c r="J14" s="25"/>
      <c r="K14" s="26">
        <v>0.08</v>
      </c>
      <c r="L14" s="27">
        <f t="shared" si="0"/>
        <v>0</v>
      </c>
      <c r="M14" s="28">
        <f t="shared" si="1"/>
        <v>0</v>
      </c>
      <c r="N14" s="29">
        <v>0.08</v>
      </c>
      <c r="O14" s="28">
        <f t="shared" si="2"/>
        <v>0</v>
      </c>
    </row>
    <row r="15" spans="1:15" x14ac:dyDescent="0.25">
      <c r="A15" s="23">
        <v>6</v>
      </c>
      <c r="B15" s="36"/>
      <c r="C15" s="36"/>
      <c r="D15" s="37" t="s">
        <v>15</v>
      </c>
      <c r="E15" s="37">
        <v>75</v>
      </c>
      <c r="F15" s="37">
        <v>26</v>
      </c>
      <c r="G15" s="36" t="s">
        <v>17</v>
      </c>
      <c r="H15" s="36" t="s">
        <v>18</v>
      </c>
      <c r="I15" s="37">
        <v>360</v>
      </c>
      <c r="J15" s="38"/>
      <c r="K15" s="39">
        <v>0.08</v>
      </c>
      <c r="L15" s="40">
        <f t="shared" ref="L15" si="3">J15*1.08</f>
        <v>0</v>
      </c>
      <c r="M15" s="41">
        <f t="shared" ref="M15" si="4">J15*I15</f>
        <v>0</v>
      </c>
      <c r="N15" s="42">
        <v>0.08</v>
      </c>
      <c r="O15" s="41">
        <f t="shared" ref="O15" si="5">M15*1.08</f>
        <v>0</v>
      </c>
    </row>
    <row r="16" spans="1:15" ht="25.5" x14ac:dyDescent="0.25">
      <c r="A16" s="24">
        <v>7</v>
      </c>
      <c r="B16" s="36"/>
      <c r="C16" s="36"/>
      <c r="D16" s="36" t="s">
        <v>30</v>
      </c>
      <c r="E16" s="36">
        <v>45</v>
      </c>
      <c r="F16" s="36">
        <v>19</v>
      </c>
      <c r="G16" s="36" t="s">
        <v>31</v>
      </c>
      <c r="H16" s="43" t="s">
        <v>32</v>
      </c>
      <c r="I16" s="36">
        <v>804</v>
      </c>
      <c r="J16" s="44"/>
      <c r="K16" s="45">
        <v>0.08</v>
      </c>
      <c r="L16" s="40">
        <f t="shared" si="0"/>
        <v>0</v>
      </c>
      <c r="M16" s="41">
        <f t="shared" si="1"/>
        <v>0</v>
      </c>
      <c r="N16" s="42">
        <v>0.08</v>
      </c>
      <c r="O16" s="41">
        <f t="shared" si="2"/>
        <v>0</v>
      </c>
    </row>
    <row r="17" spans="1:15" x14ac:dyDescent="0.25">
      <c r="A17" s="4"/>
      <c r="B17" s="3"/>
      <c r="C17" s="3"/>
      <c r="D17" s="4"/>
      <c r="E17" s="4"/>
      <c r="F17" s="4"/>
      <c r="G17" s="3"/>
      <c r="H17" s="3"/>
      <c r="I17" s="4"/>
      <c r="J17" s="19"/>
      <c r="K17" s="20"/>
      <c r="L17" s="74" t="s">
        <v>21</v>
      </c>
      <c r="M17" s="55">
        <f>SUM(M10:M16)</f>
        <v>0</v>
      </c>
      <c r="N17" s="21">
        <f>O17-M17</f>
        <v>0</v>
      </c>
      <c r="O17" s="55">
        <f>SUM(O10:O16)</f>
        <v>0</v>
      </c>
    </row>
    <row r="20" spans="1:15" ht="68.25" customHeight="1" x14ac:dyDescent="0.25">
      <c r="A20" s="10" t="s">
        <v>39</v>
      </c>
      <c r="B20" s="86" t="s">
        <v>22</v>
      </c>
      <c r="C20" s="87"/>
      <c r="D20" s="87"/>
      <c r="E20" s="88"/>
      <c r="F20" s="4"/>
      <c r="G20" s="3"/>
      <c r="H20" s="3"/>
      <c r="I20" s="4"/>
      <c r="J20" s="5"/>
      <c r="K20" s="6"/>
      <c r="L20" s="46"/>
      <c r="M20" s="46"/>
      <c r="N20" s="46"/>
      <c r="O20" s="46"/>
    </row>
    <row r="21" spans="1:15" ht="38.25" x14ac:dyDescent="0.25">
      <c r="A21" s="71" t="s">
        <v>1</v>
      </c>
      <c r="B21" s="9" t="s">
        <v>2</v>
      </c>
      <c r="C21" s="71" t="s">
        <v>3</v>
      </c>
      <c r="D21" s="9" t="s">
        <v>4</v>
      </c>
      <c r="E21" s="9" t="s">
        <v>5</v>
      </c>
      <c r="F21" s="1" t="s">
        <v>6</v>
      </c>
      <c r="G21" s="8" t="s">
        <v>23</v>
      </c>
      <c r="H21" s="1" t="s">
        <v>8</v>
      </c>
      <c r="I21" s="1" t="s">
        <v>9</v>
      </c>
      <c r="J21" s="8" t="s">
        <v>10</v>
      </c>
      <c r="K21" s="11" t="s">
        <v>11</v>
      </c>
      <c r="L21" s="72" t="s">
        <v>24</v>
      </c>
      <c r="M21" s="73" t="s">
        <v>13</v>
      </c>
      <c r="N21" s="73" t="s">
        <v>11</v>
      </c>
      <c r="O21" s="73" t="s">
        <v>14</v>
      </c>
    </row>
    <row r="22" spans="1:15" x14ac:dyDescent="0.25">
      <c r="A22" s="70" t="s">
        <v>36</v>
      </c>
      <c r="B22" s="56"/>
      <c r="C22" s="57"/>
      <c r="D22" s="58">
        <v>1</v>
      </c>
      <c r="E22" s="58">
        <v>75</v>
      </c>
      <c r="F22" s="58">
        <v>40</v>
      </c>
      <c r="G22" s="59" t="s">
        <v>17</v>
      </c>
      <c r="H22" s="59" t="s">
        <v>25</v>
      </c>
      <c r="I22" s="58">
        <v>36</v>
      </c>
      <c r="J22" s="60"/>
      <c r="K22" s="61">
        <v>0.08</v>
      </c>
      <c r="L22" s="62">
        <f t="shared" ref="L22:L24" si="6">J22*1.08</f>
        <v>0</v>
      </c>
      <c r="M22" s="62">
        <f t="shared" ref="M22:M24" si="7">J22*I22</f>
        <v>0</v>
      </c>
      <c r="N22" s="62">
        <f t="shared" ref="N22:N24" si="8">O22-M22</f>
        <v>0</v>
      </c>
      <c r="O22" s="62">
        <f t="shared" ref="O22:O24" si="9">M22*1.08</f>
        <v>0</v>
      </c>
    </row>
    <row r="23" spans="1:15" x14ac:dyDescent="0.25">
      <c r="A23" s="70" t="s">
        <v>37</v>
      </c>
      <c r="B23" s="56"/>
      <c r="C23" s="57"/>
      <c r="D23" s="58">
        <v>5</v>
      </c>
      <c r="E23" s="58" t="s">
        <v>26</v>
      </c>
      <c r="F23" s="58">
        <v>48</v>
      </c>
      <c r="G23" s="59" t="s">
        <v>17</v>
      </c>
      <c r="H23" s="59" t="s">
        <v>25</v>
      </c>
      <c r="I23" s="58">
        <v>12</v>
      </c>
      <c r="J23" s="60"/>
      <c r="K23" s="61">
        <v>0.08</v>
      </c>
      <c r="L23" s="62">
        <f t="shared" si="6"/>
        <v>0</v>
      </c>
      <c r="M23" s="62">
        <f t="shared" si="7"/>
        <v>0</v>
      </c>
      <c r="N23" s="62">
        <f t="shared" si="8"/>
        <v>0</v>
      </c>
      <c r="O23" s="62">
        <f t="shared" si="9"/>
        <v>0</v>
      </c>
    </row>
    <row r="24" spans="1:15" x14ac:dyDescent="0.25">
      <c r="A24" s="70" t="s">
        <v>38</v>
      </c>
      <c r="B24" s="56"/>
      <c r="C24" s="57"/>
      <c r="D24" s="58">
        <v>5</v>
      </c>
      <c r="E24" s="58">
        <v>75</v>
      </c>
      <c r="F24" s="58" t="s">
        <v>27</v>
      </c>
      <c r="G24" s="59" t="s">
        <v>20</v>
      </c>
      <c r="H24" s="59" t="s">
        <v>28</v>
      </c>
      <c r="I24" s="58">
        <v>24</v>
      </c>
      <c r="J24" s="60"/>
      <c r="K24" s="61">
        <v>0.08</v>
      </c>
      <c r="L24" s="62">
        <f t="shared" si="6"/>
        <v>0</v>
      </c>
      <c r="M24" s="62">
        <f t="shared" si="7"/>
        <v>0</v>
      </c>
      <c r="N24" s="62">
        <f t="shared" si="8"/>
        <v>0</v>
      </c>
      <c r="O24" s="62">
        <f t="shared" si="9"/>
        <v>0</v>
      </c>
    </row>
    <row r="25" spans="1:15" x14ac:dyDescent="0.25">
      <c r="A25" s="7"/>
      <c r="B25" s="7"/>
      <c r="C25" s="7"/>
      <c r="D25" s="7"/>
      <c r="E25" s="7"/>
      <c r="F25" s="7"/>
      <c r="G25" s="7"/>
      <c r="H25" s="7"/>
      <c r="I25" s="7"/>
      <c r="J25" s="48"/>
      <c r="K25" s="48"/>
      <c r="L25" s="75" t="s">
        <v>21</v>
      </c>
      <c r="M25" s="76">
        <f>SUM(M22:M24)</f>
        <v>0</v>
      </c>
      <c r="N25" s="76">
        <f>SUM(N22:N24)</f>
        <v>0</v>
      </c>
      <c r="O25" s="76">
        <f>SUM(O22:O24)</f>
        <v>0</v>
      </c>
    </row>
    <row r="28" spans="1:15" ht="81.75" customHeight="1" x14ac:dyDescent="0.25">
      <c r="A28" s="15" t="s">
        <v>0</v>
      </c>
      <c r="B28" s="85" t="s">
        <v>29</v>
      </c>
      <c r="C28" s="85"/>
      <c r="D28" s="85"/>
      <c r="E28" s="85"/>
      <c r="F28" s="85"/>
      <c r="G28" s="3"/>
      <c r="H28" s="3"/>
      <c r="I28" s="4"/>
      <c r="J28" s="5"/>
      <c r="K28" s="6"/>
      <c r="L28" s="46"/>
      <c r="M28" s="46"/>
      <c r="N28" s="46"/>
      <c r="O28" s="46"/>
    </row>
    <row r="29" spans="1:15" ht="38.25" x14ac:dyDescent="0.25">
      <c r="A29" s="1" t="s">
        <v>1</v>
      </c>
      <c r="B29" s="8" t="s">
        <v>2</v>
      </c>
      <c r="C29" s="1" t="s">
        <v>3</v>
      </c>
      <c r="D29" s="8" t="s">
        <v>4</v>
      </c>
      <c r="E29" s="8" t="s">
        <v>5</v>
      </c>
      <c r="F29" s="1" t="s">
        <v>6</v>
      </c>
      <c r="G29" s="8" t="s">
        <v>23</v>
      </c>
      <c r="H29" s="1" t="s">
        <v>8</v>
      </c>
      <c r="I29" s="1" t="s">
        <v>9</v>
      </c>
      <c r="J29" s="8" t="s">
        <v>10</v>
      </c>
      <c r="K29" s="11" t="s">
        <v>11</v>
      </c>
      <c r="L29" s="72" t="s">
        <v>24</v>
      </c>
      <c r="M29" s="73" t="s">
        <v>13</v>
      </c>
      <c r="N29" s="73" t="s">
        <v>11</v>
      </c>
      <c r="O29" s="80" t="s">
        <v>14</v>
      </c>
    </row>
    <row r="30" spans="1:15" x14ac:dyDescent="0.25">
      <c r="A30" s="15">
        <v>1</v>
      </c>
      <c r="B30" s="15"/>
      <c r="C30" s="15"/>
      <c r="D30" s="14" t="s">
        <v>15</v>
      </c>
      <c r="E30" s="14">
        <v>45</v>
      </c>
      <c r="F30" s="14">
        <v>37</v>
      </c>
      <c r="G30" s="16" t="s">
        <v>17</v>
      </c>
      <c r="H30" s="16" t="s">
        <v>18</v>
      </c>
      <c r="I30" s="14">
        <v>48</v>
      </c>
      <c r="J30" s="49"/>
      <c r="K30" s="50">
        <v>0.08</v>
      </c>
      <c r="L30" s="51">
        <f>J30*1.08</f>
        <v>0</v>
      </c>
      <c r="M30" s="52">
        <f>J30*I30</f>
        <v>0</v>
      </c>
      <c r="N30" s="47">
        <f>O30-M30</f>
        <v>0</v>
      </c>
      <c r="O30" s="81">
        <f>M30*1.08</f>
        <v>0</v>
      </c>
    </row>
    <row r="31" spans="1:15" x14ac:dyDescent="0.25">
      <c r="A31" s="15">
        <v>2</v>
      </c>
      <c r="B31" s="15"/>
      <c r="C31" s="15"/>
      <c r="D31" s="14" t="s">
        <v>16</v>
      </c>
      <c r="E31" s="14">
        <v>45</v>
      </c>
      <c r="F31" s="14">
        <v>26</v>
      </c>
      <c r="G31" s="16" t="s">
        <v>17</v>
      </c>
      <c r="H31" s="16" t="s">
        <v>18</v>
      </c>
      <c r="I31" s="14">
        <v>36</v>
      </c>
      <c r="J31" s="49"/>
      <c r="K31" s="53">
        <v>0.08</v>
      </c>
      <c r="L31" s="51">
        <f>J31*1.08</f>
        <v>0</v>
      </c>
      <c r="M31" s="52">
        <f>J31*I31</f>
        <v>0</v>
      </c>
      <c r="N31" s="47">
        <f>O31-M31</f>
        <v>0</v>
      </c>
      <c r="O31" s="81">
        <f>M31*1.08</f>
        <v>0</v>
      </c>
    </row>
    <row r="32" spans="1:15" x14ac:dyDescent="0.25">
      <c r="A32" s="3"/>
      <c r="B32" s="3"/>
      <c r="C32" s="3"/>
      <c r="D32" s="4"/>
      <c r="E32" s="4"/>
      <c r="F32" s="4"/>
      <c r="G32" s="3"/>
      <c r="H32" s="3"/>
      <c r="I32" s="4"/>
      <c r="J32" s="5"/>
      <c r="K32" s="54"/>
      <c r="L32" s="79" t="s">
        <v>21</v>
      </c>
      <c r="M32" s="77">
        <f>SUM(M30:M31)</f>
        <v>0</v>
      </c>
      <c r="N32" s="77">
        <f>SUM(N30:N31)</f>
        <v>0</v>
      </c>
      <c r="O32" s="78">
        <f>SUM(O30:O31)</f>
        <v>0</v>
      </c>
    </row>
  </sheetData>
  <mergeCells count="6">
    <mergeCell ref="B7:F7"/>
    <mergeCell ref="B28:F28"/>
    <mergeCell ref="B20:E20"/>
    <mergeCell ref="A6:A8"/>
    <mergeCell ref="B6:F6"/>
    <mergeCell ref="B8:F8"/>
  </mergeCells>
  <pageMargins left="0.7" right="0.7" top="0.75" bottom="0.75" header="0.3" footer="0.3"/>
  <pageSetup paperSize="9" scale="70" orientation="landscape" r:id="rId1"/>
  <rowBreaks count="1" manualBreakCount="1">
    <brk id="1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Oferta 2018</vt:lpstr>
      <vt:lpstr>'Oferta 2018'!Obszar_wydruku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Guzowska, Agnieszka</dc:creator>
  <cp:lastModifiedBy>Zbigniew Kawałek</cp:lastModifiedBy>
  <cp:lastPrinted>2018-04-06T07:51:10Z</cp:lastPrinted>
  <dcterms:created xsi:type="dcterms:W3CDTF">2018-03-15T19:25:02Z</dcterms:created>
  <dcterms:modified xsi:type="dcterms:W3CDTF">2018-04-06T08:32:57Z</dcterms:modified>
</cp:coreProperties>
</file>